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2" activeTab="0"/>
  </bookViews>
  <sheets>
    <sheet name="gu10__20led_30graden_koudwit" sheetId="1" r:id="rId1"/>
    <sheet name="bereken_theoretische_lichtstroom" sheetId="2" r:id="rId2"/>
  </sheets>
  <definedNames/>
  <calcPr fullCalcOnLoad="1"/>
</workbook>
</file>

<file path=xl/comments1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comments2.xml><?xml version="1.0" encoding="utf-8"?>
<comments xmlns="http://schemas.openxmlformats.org/spreadsheetml/2006/main">
  <authors>
    <author>MvdS</author>
  </authors>
  <commentList>
    <comment ref="C1" authorId="0">
      <text>
        <r>
          <rPr>
            <sz val="10"/>
            <rFont val="Arial"/>
            <family val="2"/>
          </rPr>
          <t xml:space="preserve">sr = 2 π (1 - cos(θ/2))
where sr is the solid angle in steradians, and θ is the beam angle. </t>
        </r>
      </text>
    </comment>
  </commentList>
</comments>
</file>

<file path=xl/sharedStrings.xml><?xml version="1.0" encoding="utf-8"?>
<sst xmlns="http://schemas.openxmlformats.org/spreadsheetml/2006/main" count="36" uniqueCount="16">
  <si>
    <t>hoek</t>
  </si>
  <si>
    <t>sr</t>
  </si>
  <si>
    <t>delta sr</t>
  </si>
  <si>
    <t>I_v_norm</t>
  </si>
  <si>
    <t>I_v</t>
  </si>
  <si>
    <t>I_v*delta_sr</t>
  </si>
  <si>
    <t>sum(Iv*d_sr)</t>
  </si>
  <si>
    <t>Wattage</t>
  </si>
  <si>
    <t>[graden]</t>
  </si>
  <si>
    <t>[rad]</t>
  </si>
  <si>
    <t>[-]</t>
  </si>
  <si>
    <t>[%]</t>
  </si>
  <si>
    <t>[Cd]</t>
  </si>
  <si>
    <t>is PHI_v [lm]</t>
  </si>
  <si>
    <t>efficientie</t>
  </si>
  <si>
    <t>lm/W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</si>
</sst>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E+00"/>
    <numFmt numFmtId="166" formatCode="GENERAL"/>
  </numFmts>
  <fonts count="8">
    <font>
      <sz val="10"/>
      <name val="DejaVu Sans"/>
      <family val="2"/>
    </font>
    <font>
      <sz val="10"/>
      <name val="Arial"/>
      <family val="0"/>
    </font>
    <font>
      <sz val="10"/>
      <color indexed="10"/>
      <name val="Arial"/>
      <family val="2"/>
    </font>
    <font>
      <sz val="7.3"/>
      <name val="DejaVu Sans"/>
      <family val="5"/>
    </font>
    <font>
      <sz val="8.5"/>
      <name val="Arial"/>
      <family val="5"/>
    </font>
    <font>
      <sz val="10.9"/>
      <name val="Arial"/>
      <family val="5"/>
    </font>
    <font>
      <sz val="15.8"/>
      <name val="Arial"/>
      <family val="5"/>
    </font>
    <font>
      <b/>
      <sz val="8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'gu10__20led_30graden_koudwit'!$L$25</c:f>
              <c:numCache/>
            </c:numRef>
          </c:xVal>
          <c:yVal>
            <c:numRef>
              <c:f>'gu10__20led_30graden_koudwit'!$Q$25</c:f>
              <c:numCache/>
            </c:numRef>
          </c:yVal>
          <c:smooth val="1"/>
        </c:ser>
        <c:axId val="6567783"/>
        <c:axId val="59110048"/>
      </c:scatterChart>
      <c:valAx>
        <c:axId val="6567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110048"/>
        <c:crosses val="autoZero"/>
        <c:crossBetween val="midCat"/>
        <c:dispUnits/>
      </c:valAx>
      <c:valAx>
        <c:axId val="59110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6778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0" i="0" u="none" baseline="0">
                <a:solidFill>
                  <a:srgbClr val="000000"/>
                </a:solidFill>
              </a:rPr>
              <a:t>Lichtsterkte karakteristiek 1000 lm led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3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'gu10__20led_30graden_koudwit'!$L$25</c:f>
              <c:numCache/>
            </c:numRef>
          </c:xVal>
          <c:yVal>
            <c:numRef>
              <c:f>'gu10__20led_30graden_koudwit'!$Q$25</c:f>
              <c:numCache/>
            </c:numRef>
          </c:yVal>
          <c:smooth val="1"/>
        </c:ser>
        <c:axId val="62228385"/>
        <c:axId val="23184554"/>
      </c:scatterChart>
      <c:valAx>
        <c:axId val="62228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hoek [graden]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3184554"/>
        <c:crosses val="autoZero"/>
        <c:crossBetween val="midCat"/>
        <c:dispUnits/>
      </c:valAx>
      <c:valAx>
        <c:axId val="23184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90" b="0" i="0" u="none" baseline="0">
                    <a:solidFill>
                      <a:srgbClr val="000000"/>
                    </a:solidFill>
                  </a:rPr>
                  <a:t>I_v [Cd]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222838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133350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14750"/>
        <a:ext cx="40195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23</xdr:row>
      <xdr:rowOff>142875</xdr:rowOff>
    </xdr:from>
    <xdr:to>
      <xdr:col>17</xdr:col>
      <xdr:colOff>314325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9572625" y="3724275"/>
        <a:ext cx="40195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selection activeCell="C22" sqref="C22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f>100*F3/$F$3</f>
        <v>100</v>
      </c>
      <c r="F3">
        <v>94</v>
      </c>
      <c r="G3" s="1">
        <f>F3*D3</f>
        <v>2.247485201696722</v>
      </c>
      <c r="H3" s="3">
        <f>SUM(G3:G21)</f>
        <v>24.808350480418042</v>
      </c>
      <c r="I3" s="3">
        <v>1.16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f>100*F4/$F$3</f>
        <v>88.29787234042553</v>
      </c>
      <c r="F4">
        <v>83</v>
      </c>
      <c r="G4" s="1">
        <f>F4*D4</f>
        <v>5.938341739445118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f>100*F5/$F$3</f>
        <v>65.95744680851064</v>
      </c>
      <c r="F5">
        <v>62</v>
      </c>
      <c r="G5" s="1">
        <f>F5*D5</f>
        <v>7.355595962600526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f>100*F6/$F$3</f>
        <v>34.04255319148936</v>
      </c>
      <c r="F6">
        <v>32</v>
      </c>
      <c r="G6" s="1">
        <f>F6*D6</f>
        <v>5.274498924085659</v>
      </c>
      <c r="I6" s="3">
        <f>H3/I3</f>
        <v>21.38650903484314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f>100*F7/$F$3</f>
        <v>13.829787234042554</v>
      </c>
      <c r="F7">
        <v>13</v>
      </c>
      <c r="G7" s="1">
        <f>F7*D7</f>
        <v>2.7269202596476636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f>100*F8/$F$3</f>
        <v>5.319148936170213</v>
      </c>
      <c r="F8">
        <v>5</v>
      </c>
      <c r="G8" s="1">
        <f>F8*D8</f>
        <v>1.2655083929423534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f>100*F9/$F$3</f>
        <v>0</v>
      </c>
      <c r="F9">
        <v>0</v>
      </c>
      <c r="G9" s="1">
        <f>F9*D9</f>
        <v>0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f>100*F10/$F$3</f>
        <v>0</v>
      </c>
      <c r="F10">
        <v>0</v>
      </c>
      <c r="G10" s="1">
        <f>F10*D10</f>
        <v>0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f>100*F11/$F$3</f>
        <v>0</v>
      </c>
      <c r="F11">
        <v>0</v>
      </c>
      <c r="G11" s="1">
        <f>F11*D11</f>
        <v>0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f>100*F12/$F$3</f>
        <v>0</v>
      </c>
      <c r="F12">
        <v>0</v>
      </c>
      <c r="G12" s="1">
        <f>F12*D12</f>
        <v>0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f>100*F13/$F$3</f>
        <v>0</v>
      </c>
      <c r="F13">
        <v>0</v>
      </c>
      <c r="G13" s="1">
        <f>F13*D13</f>
        <v>0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f>100*F14/$F$3</f>
        <v>0</v>
      </c>
      <c r="F14">
        <v>0</v>
      </c>
      <c r="G14" s="1">
        <f>F14*D14</f>
        <v>0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f>100*F15/$F$3</f>
        <v>0</v>
      </c>
      <c r="F15"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f>100*F16/$F$3</f>
        <v>0</v>
      </c>
      <c r="F16"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f>100*F17/$F$3</f>
        <v>0</v>
      </c>
      <c r="F17"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f>100*F18/$F$3</f>
        <v>0</v>
      </c>
      <c r="F18"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f>100*F19/$F$3</f>
        <v>0</v>
      </c>
      <c r="F19"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f>100*F20/$F$3</f>
        <v>0</v>
      </c>
      <c r="F20"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f>100*F21/$F$3</f>
        <v>0</v>
      </c>
      <c r="F21"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32" sqref="C32"/>
    </sheetView>
  </sheetViews>
  <sheetFormatPr defaultColWidth="10.00390625" defaultRowHeight="12.75"/>
  <cols>
    <col min="1" max="16384" width="10.25390625" style="0" customWidth="1"/>
  </cols>
  <sheetData>
    <row r="1" spans="1:9" ht="12.75">
      <c r="A1" t="s">
        <v>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8" ht="12.75">
      <c r="A2" t="s">
        <v>8</v>
      </c>
      <c r="B2" t="s">
        <v>9</v>
      </c>
      <c r="C2" t="s">
        <v>10</v>
      </c>
      <c r="D2" t="s">
        <v>10</v>
      </c>
      <c r="E2" t="s">
        <v>11</v>
      </c>
      <c r="F2" t="s">
        <v>12</v>
      </c>
      <c r="H2" t="s">
        <v>13</v>
      </c>
    </row>
    <row r="3" spans="1:9" ht="12.75">
      <c r="A3">
        <v>0</v>
      </c>
      <c r="B3" s="1">
        <f>A3/360*2*PI()</f>
        <v>0</v>
      </c>
      <c r="C3" s="1">
        <f>2*PI()*(1-COS(B3))</f>
        <v>0</v>
      </c>
      <c r="D3" s="2">
        <f>C4-C3</f>
        <v>0.023909417039326832</v>
      </c>
      <c r="E3" s="1">
        <v>100</v>
      </c>
      <c r="F3">
        <v>360</v>
      </c>
      <c r="G3" s="1">
        <f>F3*D3</f>
        <v>8.60739013415766</v>
      </c>
      <c r="H3" s="3">
        <f>SUM(G3:G21)</f>
        <v>95.01070396755844</v>
      </c>
      <c r="I3" s="3">
        <v>2</v>
      </c>
    </row>
    <row r="4" spans="1:7" ht="12.75">
      <c r="A4">
        <v>5</v>
      </c>
      <c r="B4" s="1">
        <f>A4/360*2*PI()</f>
        <v>0.08726646259971647</v>
      </c>
      <c r="C4" s="1">
        <f>2*PI()*(1-COS(B4))</f>
        <v>0.023909417039326832</v>
      </c>
      <c r="D4" s="2">
        <f>C5-C4</f>
        <v>0.07154628601741106</v>
      </c>
      <c r="E4" s="1">
        <v>88.29787234042553</v>
      </c>
      <c r="F4" s="4">
        <f>E4/100*$F$3</f>
        <v>317.8723404255319</v>
      </c>
      <c r="G4" s="1">
        <f>F4*D4</f>
        <v>22.74258538510896</v>
      </c>
    </row>
    <row r="5" spans="1:9" ht="12.75">
      <c r="A5">
        <v>10</v>
      </c>
      <c r="B5" s="1">
        <f>A5/360*2*PI()</f>
        <v>0.17453292519943295</v>
      </c>
      <c r="C5" s="1">
        <f>2*PI()*(1-COS(B5))</f>
        <v>0.0954557030567379</v>
      </c>
      <c r="D5" s="2">
        <f>C6-C5</f>
        <v>0.11863864455807299</v>
      </c>
      <c r="E5" s="1">
        <v>65.95744680851064</v>
      </c>
      <c r="F5" s="4">
        <f>E5/100*$F$3</f>
        <v>237.44680851063828</v>
      </c>
      <c r="G5" s="1">
        <f>F5*D5</f>
        <v>28.170367516342434</v>
      </c>
      <c r="I5" t="s">
        <v>14</v>
      </c>
    </row>
    <row r="6" spans="1:10" ht="12.75">
      <c r="A6">
        <v>15</v>
      </c>
      <c r="B6" s="1">
        <f>A6/360*2*PI()</f>
        <v>0.2617993877991494</v>
      </c>
      <c r="C6" s="1">
        <f>2*PI()*(1-COS(B6))</f>
        <v>0.2140943476148109</v>
      </c>
      <c r="D6" s="2">
        <f>C7-C6</f>
        <v>0.16482809137767684</v>
      </c>
      <c r="E6" s="1">
        <v>34.04255319148936</v>
      </c>
      <c r="F6" s="4">
        <f>E6/100*$F$3</f>
        <v>122.5531914893617</v>
      </c>
      <c r="G6" s="1">
        <f>F6*D6</f>
        <v>20.200208645434437</v>
      </c>
      <c r="I6" s="3">
        <f>H3/I3</f>
        <v>47.50535198377922</v>
      </c>
      <c r="J6" t="s">
        <v>15</v>
      </c>
    </row>
    <row r="7" spans="1:7" ht="12.75">
      <c r="A7">
        <v>20</v>
      </c>
      <c r="B7" s="1">
        <f>A7/360*2*PI()</f>
        <v>0.3490658503988659</v>
      </c>
      <c r="C7" s="1">
        <f>2*PI()*(1-COS(B7))</f>
        <v>0.37892243899248773</v>
      </c>
      <c r="D7" s="2">
        <f>C8-C7</f>
        <v>0.2097630968959741</v>
      </c>
      <c r="E7" s="1">
        <v>13.829787234042554</v>
      </c>
      <c r="F7" s="4">
        <f>E7/100*$F$3</f>
        <v>49.787234042553195</v>
      </c>
      <c r="G7" s="1">
        <f>F7*D7</f>
        <v>10.443524398650627</v>
      </c>
    </row>
    <row r="8" spans="1:7" ht="12.75">
      <c r="A8">
        <v>25</v>
      </c>
      <c r="B8" s="1">
        <f>A8/360*2*PI()</f>
        <v>0.4363323129985824</v>
      </c>
      <c r="C8" s="1">
        <f>2*PI()*(1-COS(B8))</f>
        <v>0.5886855358884618</v>
      </c>
      <c r="D8" s="2">
        <f>C9-C8</f>
        <v>0.25310167858847066</v>
      </c>
      <c r="E8" s="1">
        <v>5.319148936170213</v>
      </c>
      <c r="F8" s="4">
        <f>E8/100*$F$3</f>
        <v>19.148936170212767</v>
      </c>
      <c r="G8" s="1">
        <f>F8*D8</f>
        <v>4.846627887864332</v>
      </c>
    </row>
    <row r="9" spans="1:7" ht="12">
      <c r="A9">
        <v>30</v>
      </c>
      <c r="B9" s="1">
        <f>A9/360*2*PI()</f>
        <v>0.5235987755982988</v>
      </c>
      <c r="C9" s="1">
        <f>2*PI()*(1-COS(B9))</f>
        <v>0.8417872144769325</v>
      </c>
      <c r="D9" s="2">
        <f>C10-C9</f>
        <v>0.29451400367993874</v>
      </c>
      <c r="E9" s="1">
        <v>0</v>
      </c>
      <c r="F9" s="4">
        <f>E9/100*$F$3</f>
        <v>0</v>
      </c>
      <c r="G9" s="1">
        <f>F9*D9</f>
        <v>0</v>
      </c>
    </row>
    <row r="10" spans="1:7" ht="12">
      <c r="A10">
        <v>35</v>
      </c>
      <c r="B10" s="1">
        <f>A10/360*2*PI()</f>
        <v>0.6108652381980153</v>
      </c>
      <c r="C10" s="1">
        <f>2*PI()*(1-COS(B10))</f>
        <v>1.1363012181568712</v>
      </c>
      <c r="D10" s="2">
        <f>C11-C10</f>
        <v>0.333684899370984</v>
      </c>
      <c r="E10" s="1">
        <v>0</v>
      </c>
      <c r="F10" s="4">
        <f>E10/100*$F$3</f>
        <v>0</v>
      </c>
      <c r="G10" s="1">
        <f>F10*D10</f>
        <v>0</v>
      </c>
    </row>
    <row r="11" spans="1:7" ht="12">
      <c r="A11">
        <v>40</v>
      </c>
      <c r="B11" s="1">
        <f>A11/360*2*PI()</f>
        <v>0.6981317007977318</v>
      </c>
      <c r="C11" s="1">
        <f>2*PI()*(1-COS(B11))</f>
        <v>1.4699861175278552</v>
      </c>
      <c r="D11" s="2">
        <f>C12-C11</f>
        <v>0.37031625149336467</v>
      </c>
      <c r="E11" s="1">
        <v>0</v>
      </c>
      <c r="F11" s="4">
        <f>E11/100*$F$3</f>
        <v>0</v>
      </c>
      <c r="G11" s="1">
        <f>F11*D11</f>
        <v>0</v>
      </c>
    </row>
    <row r="12" spans="1:7" ht="12">
      <c r="A12">
        <v>45</v>
      </c>
      <c r="B12" s="1">
        <f>A12/360*2*PI()</f>
        <v>0.7853981633974483</v>
      </c>
      <c r="C12" s="1">
        <f>2*PI()*(1-COS(B12))</f>
        <v>1.84030236902122</v>
      </c>
      <c r="D12" s="2">
        <f>C13-C12</f>
        <v>0.40412927333881554</v>
      </c>
      <c r="E12" s="1">
        <v>0</v>
      </c>
      <c r="F12" s="4">
        <f>E12/100*$F$3</f>
        <v>0</v>
      </c>
      <c r="G12" s="1">
        <f>F12*D12</f>
        <v>0</v>
      </c>
    </row>
    <row r="13" spans="1:7" ht="12">
      <c r="A13">
        <v>50</v>
      </c>
      <c r="B13" s="1">
        <f>A13/360*2*PI()</f>
        <v>0.8726646259971648</v>
      </c>
      <c r="C13" s="1">
        <f>2*PI()*(1-COS(B13))</f>
        <v>2.2444316423600355</v>
      </c>
      <c r="D13" s="2">
        <f>C14-C13</f>
        <v>0.4348666273942303</v>
      </c>
      <c r="E13" s="1">
        <v>0</v>
      </c>
      <c r="F13" s="4">
        <f>E13/100*$F$3</f>
        <v>0</v>
      </c>
      <c r="G13" s="1">
        <f>F13*D13</f>
        <v>0</v>
      </c>
    </row>
    <row r="14" spans="1:7" ht="12">
      <c r="A14">
        <v>55</v>
      </c>
      <c r="B14" s="1">
        <f>A14/360*2*PI()</f>
        <v>0.9599310885968813</v>
      </c>
      <c r="C14" s="1">
        <f>2*PI()*(1-COS(B14))</f>
        <v>2.6792982697542658</v>
      </c>
      <c r="D14" s="2">
        <f>C15-C14</f>
        <v>0.46229438383552646</v>
      </c>
      <c r="E14" s="1">
        <v>0</v>
      </c>
      <c r="F14" s="4">
        <f>E14/100*$F$3</f>
        <v>0</v>
      </c>
      <c r="G14" s="1">
        <f>F14*D14</f>
        <v>0</v>
      </c>
    </row>
    <row r="15" spans="1:7" ht="12">
      <c r="A15">
        <v>60</v>
      </c>
      <c r="B15" s="1">
        <f>A15/360*2*PI()</f>
        <v>1.0471975511965976</v>
      </c>
      <c r="C15" s="1">
        <f>2*PI()*(1-COS(B15))</f>
        <v>3.1415926535897922</v>
      </c>
      <c r="D15" s="2">
        <f>C16-C15</f>
        <v>0.48620380087485415</v>
      </c>
      <c r="E15" s="1">
        <v>0</v>
      </c>
      <c r="F15" s="4">
        <f>E15/100*$F$3</f>
        <v>0</v>
      </c>
      <c r="G15" s="1">
        <f>F15*D15</f>
        <v>0</v>
      </c>
    </row>
    <row r="16" spans="1:7" ht="12">
      <c r="A16">
        <v>65</v>
      </c>
      <c r="B16" s="1">
        <f>A16/360*2*PI()</f>
        <v>1.1344640137963142</v>
      </c>
      <c r="C16" s="1">
        <f>2*PI()*(1-COS(B16))</f>
        <v>3.6277964544646464</v>
      </c>
      <c r="D16" s="2">
        <f>C17-C16</f>
        <v>0.5064129134116406</v>
      </c>
      <c r="E16" s="1">
        <v>0</v>
      </c>
      <c r="F16" s="4">
        <f>E16/100*$F$3</f>
        <v>0</v>
      </c>
      <c r="G16" s="1">
        <f>F16*D16</f>
        <v>0</v>
      </c>
    </row>
    <row r="17" spans="1:7" ht="12">
      <c r="A17">
        <v>70</v>
      </c>
      <c r="B17" s="1">
        <f>A17/360*2*PI()</f>
        <v>1.2217304763960306</v>
      </c>
      <c r="C17" s="1">
        <f>2*PI()*(1-COS(B17))</f>
        <v>4.134209367876287</v>
      </c>
      <c r="D17" s="2">
        <f>C18-C17</f>
        <v>0.52276791789689</v>
      </c>
      <c r="E17" s="1">
        <v>0</v>
      </c>
      <c r="F17" s="4">
        <f>E17/100*$F$3</f>
        <v>0</v>
      </c>
      <c r="G17" s="1">
        <f>F17*D17</f>
        <v>0</v>
      </c>
    </row>
    <row r="18" spans="1:7" ht="12">
      <c r="A18">
        <v>75</v>
      </c>
      <c r="B18" s="1">
        <f>A18/360*2*PI()</f>
        <v>1.3089969389957472</v>
      </c>
      <c r="C18" s="1">
        <f>2*PI()*(1-COS(B18))</f>
        <v>4.656977285773177</v>
      </c>
      <c r="D18" s="2">
        <f>C19-C18</f>
        <v>0.5351443428710416</v>
      </c>
      <c r="E18" s="1">
        <v>0</v>
      </c>
      <c r="F18" s="4">
        <f>E18/100*$F$3</f>
        <v>0</v>
      </c>
      <c r="G18" s="1">
        <f>F18*D18</f>
        <v>0</v>
      </c>
    </row>
    <row r="19" spans="1:7" ht="12">
      <c r="A19">
        <v>80</v>
      </c>
      <c r="B19" s="1">
        <f>A19/360*2*PI()</f>
        <v>1.3962634015954636</v>
      </c>
      <c r="C19" s="1">
        <f>2*PI()*(1-COS(B19))</f>
        <v>5.192121628644219</v>
      </c>
      <c r="D19" s="2">
        <f>C20-C19</f>
        <v>0.5434479962669565</v>
      </c>
      <c r="E19" s="1">
        <v>0</v>
      </c>
      <c r="F19" s="4">
        <f>E19/100*$F$3</f>
        <v>0</v>
      </c>
      <c r="G19" s="1">
        <f>F19*D19</f>
        <v>0</v>
      </c>
    </row>
    <row r="20" spans="1:7" ht="12">
      <c r="A20">
        <v>85</v>
      </c>
      <c r="B20" s="1">
        <f>A20/360*2*PI()</f>
        <v>1.48352986419518</v>
      </c>
      <c r="C20" s="1">
        <f>2*PI()*(1-COS(B20))</f>
        <v>5.735569624911175</v>
      </c>
      <c r="D20" s="2">
        <f>C21-C20</f>
        <v>0.5476156822684102</v>
      </c>
      <c r="E20" s="1">
        <v>0</v>
      </c>
      <c r="F20" s="4">
        <f>E20/100*$F$3</f>
        <v>0</v>
      </c>
      <c r="G20" s="1">
        <f>F20*D20</f>
        <v>0</v>
      </c>
    </row>
    <row r="21" spans="1:7" ht="12">
      <c r="A21">
        <v>90</v>
      </c>
      <c r="B21" s="1">
        <f>A21/360*2*PI()</f>
        <v>1.5707963267948966</v>
      </c>
      <c r="C21" s="1">
        <f>2*PI()*(1-COS(B21))</f>
        <v>6.283185307179585</v>
      </c>
      <c r="D21" s="2">
        <v>0</v>
      </c>
      <c r="E21" s="1">
        <v>0</v>
      </c>
      <c r="F21" s="4">
        <f>E21/100*$F$3</f>
        <v>0</v>
      </c>
      <c r="G21" s="1">
        <f>F21*D21</f>
        <v>0</v>
      </c>
    </row>
    <row r="22" spans="4:5" ht="12">
      <c r="D22" s="2"/>
      <c r="E22" s="2"/>
    </row>
    <row r="23" spans="4:5" ht="12">
      <c r="D23" s="2"/>
      <c r="E23" s="2"/>
    </row>
    <row r="24" spans="4:5" ht="12">
      <c r="D24" s="2"/>
      <c r="E24" s="2"/>
    </row>
    <row r="25" spans="4:5" ht="12">
      <c r="D25" s="2"/>
      <c r="E25" s="2"/>
    </row>
    <row r="26" spans="4:5" ht="12">
      <c r="D26" s="2"/>
      <c r="E26" s="2"/>
    </row>
    <row r="27" spans="4:5" ht="12">
      <c r="D27" s="2"/>
      <c r="E27" s="2"/>
    </row>
    <row r="28" spans="4:5" ht="12">
      <c r="D28" s="2"/>
      <c r="E28" s="2"/>
    </row>
    <row r="29" spans="4:5" ht="12">
      <c r="D29" s="2"/>
      <c r="E29" s="2"/>
    </row>
    <row r="30" spans="4:5" ht="12">
      <c r="D30" s="2"/>
      <c r="E30" s="2"/>
    </row>
    <row r="31" spans="4:5" ht="12">
      <c r="D31" s="2"/>
      <c r="E31" s="2"/>
    </row>
    <row r="32" spans="4:5" ht="12">
      <c r="D32" s="2"/>
      <c r="E32" s="2"/>
    </row>
    <row r="33" spans="4:5" ht="12">
      <c r="D33" s="2"/>
      <c r="E33" s="2"/>
    </row>
    <row r="34" spans="4:5" ht="12">
      <c r="D34" s="2"/>
      <c r="E34" s="2"/>
    </row>
    <row r="35" spans="4:5" ht="12">
      <c r="D35" s="2"/>
      <c r="E35" s="2"/>
    </row>
    <row r="36" spans="4:5" ht="12">
      <c r="D36" s="2"/>
      <c r="E36" s="2"/>
    </row>
    <row r="37" spans="4:5" ht="12">
      <c r="D37" s="2"/>
      <c r="E37" s="2"/>
    </row>
    <row r="38" spans="4:5" ht="12">
      <c r="D38" s="2"/>
      <c r="E38" s="2"/>
    </row>
    <row r="39" spans="4:5" ht="12">
      <c r="D39" s="2"/>
      <c r="E39" s="2"/>
    </row>
    <row r="40" spans="4:5" ht="12">
      <c r="D40" s="2"/>
      <c r="E40" s="2"/>
    </row>
    <row r="41" spans="4:5" ht="12">
      <c r="D41" s="2"/>
      <c r="E41" s="2"/>
    </row>
    <row r="42" spans="4:5" ht="12">
      <c r="D42" s="2"/>
      <c r="E42" s="2"/>
    </row>
    <row r="43" spans="4:5" ht="12">
      <c r="D43" s="2"/>
      <c r="E43" s="2"/>
    </row>
    <row r="44" spans="4:5" ht="12">
      <c r="D44" s="2"/>
      <c r="E44" s="2"/>
    </row>
    <row r="45" spans="4:5" ht="12">
      <c r="D45" s="2"/>
      <c r="E45" s="2"/>
    </row>
    <row r="46" spans="4:5" ht="12">
      <c r="D46" s="2"/>
      <c r="E46" s="2"/>
    </row>
    <row r="47" spans="4:5" ht="12">
      <c r="D47" s="2"/>
      <c r="E47" s="2"/>
    </row>
    <row r="48" spans="4:5" ht="12">
      <c r="D48" s="2"/>
      <c r="E48" s="2"/>
    </row>
    <row r="49" spans="4:5" ht="12">
      <c r="D49" s="2"/>
      <c r="E49" s="2"/>
    </row>
    <row r="50" spans="4:5" ht="12">
      <c r="D50" s="2"/>
      <c r="E50" s="2"/>
    </row>
    <row r="51" spans="4:5" ht="12">
      <c r="D51" s="2"/>
      <c r="E51" s="2"/>
    </row>
    <row r="52" spans="4:5" ht="12">
      <c r="D52" s="2"/>
      <c r="E52" s="2"/>
    </row>
    <row r="53" spans="4:5" ht="12">
      <c r="D53" s="2"/>
      <c r="E53" s="2"/>
    </row>
    <row r="54" spans="4:5" ht="12">
      <c r="D54" s="2"/>
      <c r="E54" s="2"/>
    </row>
    <row r="55" spans="4:5" ht="12">
      <c r="D55" s="2"/>
      <c r="E55" s="2"/>
    </row>
    <row r="56" spans="4:5" ht="12">
      <c r="D56" s="2"/>
      <c r="E56" s="2"/>
    </row>
    <row r="57" spans="4:5" ht="12">
      <c r="D57" s="2"/>
      <c r="E57" s="2"/>
    </row>
    <row r="58" spans="4:5" ht="12">
      <c r="D58" s="2"/>
      <c r="E58" s="2"/>
    </row>
    <row r="59" spans="4:5" ht="12">
      <c r="D59" s="2"/>
      <c r="E59" s="2"/>
    </row>
    <row r="60" spans="4:5" ht="12">
      <c r="D60" s="2"/>
      <c r="E60" s="2"/>
    </row>
    <row r="61" spans="4:5" ht="12">
      <c r="D61" s="2"/>
      <c r="E61" s="2"/>
    </row>
    <row r="62" spans="4:5" ht="12">
      <c r="D62" s="2"/>
      <c r="E62" s="2"/>
    </row>
    <row r="63" spans="4:5" ht="12">
      <c r="D63" s="2"/>
      <c r="E63" s="2"/>
    </row>
    <row r="64" spans="4:5" ht="12">
      <c r="D64" s="2"/>
      <c r="E64" s="2"/>
    </row>
    <row r="65" spans="4:5" ht="12">
      <c r="D65" s="2"/>
      <c r="E65" s="2"/>
    </row>
    <row r="66" spans="4:5" ht="12">
      <c r="D66" s="2"/>
      <c r="E66" s="2"/>
    </row>
    <row r="67" spans="4:5" ht="12">
      <c r="D67" s="2"/>
      <c r="E67" s="2"/>
    </row>
    <row r="68" spans="4:5" ht="12">
      <c r="D68" s="2"/>
      <c r="E68" s="2"/>
    </row>
    <row r="69" spans="4:5" ht="12">
      <c r="D69" s="2"/>
      <c r="E69" s="2"/>
    </row>
    <row r="70" spans="4:5" ht="12">
      <c r="D70" s="2"/>
      <c r="E70" s="2"/>
    </row>
    <row r="71" spans="4:5" ht="12">
      <c r="D71" s="2"/>
      <c r="E71" s="2"/>
    </row>
    <row r="72" spans="4:5" ht="12">
      <c r="D72" s="2"/>
      <c r="E72" s="2"/>
    </row>
    <row r="73" spans="4:5" ht="12">
      <c r="D73" s="2"/>
      <c r="E73" s="2"/>
    </row>
    <row r="74" spans="4:5" ht="12">
      <c r="D74" s="2"/>
      <c r="E74" s="2"/>
    </row>
    <row r="75" spans="4:5" ht="12">
      <c r="D75" s="2"/>
      <c r="E75" s="2"/>
    </row>
    <row r="76" spans="4:5" ht="12">
      <c r="D76" s="2"/>
      <c r="E76" s="2"/>
    </row>
    <row r="77" spans="4:5" ht="12">
      <c r="D77" s="2"/>
      <c r="E77" s="2"/>
    </row>
    <row r="78" spans="4:5" ht="12">
      <c r="D78" s="2"/>
      <c r="E78" s="2"/>
    </row>
    <row r="79" spans="4:5" ht="12">
      <c r="D79" s="2"/>
      <c r="E79" s="2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van der Steen</dc:creator>
  <cp:keywords/>
  <dc:description/>
  <cp:lastModifiedBy/>
  <cp:lastPrinted>1601-01-01T22:00:00Z</cp:lastPrinted>
  <dcterms:created xsi:type="dcterms:W3CDTF">2007-08-11T23:16:52Z</dcterms:created>
  <dcterms:modified xsi:type="dcterms:W3CDTF">1601-01-01T22:00:00Z</dcterms:modified>
  <cp:category/>
  <cp:version/>
  <cp:contentType/>
  <cp:contentStatus/>
  <cp:revision>1</cp:revision>
</cp:coreProperties>
</file>