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9" activeTab="3"/>
  </bookViews>
  <sheets>
    <sheet name="megaman_MM44012_stand100" sheetId="1" r:id="rId1"/>
    <sheet name="megaman_MM44012_stand66" sheetId="2" r:id="rId2"/>
    <sheet name="megaman_MM44012_stand33" sheetId="3" r:id="rId3"/>
    <sheet name="megaman_MM44012_stand05" sheetId="4" r:id="rId4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H21" authorId="0">
      <text>
        <r>
          <rPr>
            <sz val="10"/>
            <rFont val="Arial"/>
            <family val="2"/>
          </rPr>
          <t>het lichtpunt is ongeveer 4 cm in diameter. Verder staat het 2.5 cm boven de basis van de lampvoet, die zelf 5 cm in diameter is. Hiermee is uit te rekenen dat 50 % wordt geblockt door de lampvoet bij 45 graden, en dat er juist geen blokkering van licht is bij 60 % en dat bij 30 graden er geen direct licht meer afgegeven wordt.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H21" authorId="0">
      <text>
        <r>
          <rPr>
            <sz val="10"/>
            <rFont val="Arial"/>
            <family val="2"/>
          </rPr>
          <t>het lichtpunt is ongeveer 4 cm in diameter. Verder staat het 2.5 cm boven de basis van de lampvoet, die zelf 5 cm in diameter is. Hiermee is uit te rekenen dat 50 % wordt geblockt door de lampvoet bij 45 graden, en dat er juist geen blokkering van licht is bij 60 % en dat bij 30 graden er geen direct licht meer afgegeven wordt.</t>
        </r>
      </text>
    </comment>
  </commentList>
</comments>
</file>

<file path=xl/comments3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H21" authorId="0">
      <text>
        <r>
          <rPr>
            <sz val="10"/>
            <rFont val="Arial"/>
            <family val="2"/>
          </rPr>
          <t>het lichtpunt is ongeveer 4 cm in diameter. Verder staat het 2.5 cm boven de basis van de lampvoet, die zelf 5 cm in diameter is. Hiermee is uit te rekenen dat 50 % wordt geblockt door de lampvoet bij 45 graden, en dat er juist geen blokkering van licht is bij 60 % en dat bij 30 graden er geen direct licht meer afgegeven wordt.</t>
        </r>
      </text>
    </comment>
  </commentList>
</comments>
</file>

<file path=xl/comments4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H21" authorId="0">
      <text>
        <r>
          <rPr>
            <sz val="10"/>
            <rFont val="Arial"/>
            <family val="2"/>
          </rPr>
          <t>het lichtpunt is ongeveer 4 cm in diameter. Verder staat het 2.5 cm boven de basis van de lampvoet, die zelf 5 cm in diameter is. Hiermee is uit te rekenen dat 50 % wordt geblockt door de lampvoet bij 45 graden, en dat er juist geen blokkering van licht is bij 60 % en dat bij 30 graden er geen direct licht meer afgegeven wordt.</t>
        </r>
      </text>
    </comment>
  </commentList>
</comments>
</file>

<file path=xl/sharedStrings.xml><?xml version="1.0" encoding="utf-8"?>
<sst xmlns="http://schemas.openxmlformats.org/spreadsheetml/2006/main" count="86" uniqueCount="19">
  <si>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</si>
  <si>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</si>
  <si>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</si>
  <si>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</si>
  <si>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</si>
  <si>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</si>
  <si>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</si>
  <si>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</si>
  <si>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</si>
  <si>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</si>
  <si>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</si>
  <si>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</si>
  <si>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</si>
  <si>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</si>
  <si>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</si>
  <si>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</si>
  <si>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multi.factor</t>
  </si>
  <si>
    <t>blauw is afschatting</t>
  </si>
  <si>
    <t>I_v_100%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</si>
</sst>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%"/>
    <numFmt numFmtId="167" formatCode="GENERAL"/>
  </numFmts>
  <fonts count="10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8"/>
      <name val="DejaVu Sans"/>
      <family val="2"/>
    </font>
    <font>
      <sz val="10"/>
      <color indexed="18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megaman_MM44012_stand100!$L$25</c:f>
              <c:numCache/>
            </c:numRef>
          </c:xVal>
          <c:yVal>
            <c:numRef>
              <c:f>megaman_MM44012_stand100!$Q$25</c:f>
              <c:numCache/>
            </c:numRef>
          </c:yVal>
          <c:smooth val="1"/>
        </c:ser>
        <c:axId val="8906220"/>
        <c:axId val="13047117"/>
      </c:scatterChart>
      <c:val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047117"/>
        <c:crosses val="autoZero"/>
        <c:crossBetween val="midCat"/>
        <c:dispUnits/>
      </c:valAx>
      <c:valAx>
        <c:axId val="1304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90622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142875</xdr:rowOff>
    </xdr:from>
    <xdr:to>
      <xdr:col>17</xdr:col>
      <xdr:colOff>314325</xdr:colOff>
      <xdr:row>43</xdr:row>
      <xdr:rowOff>133350</xdr:rowOff>
    </xdr:to>
    <xdr:graphicFrame>
      <xdr:nvGraphicFramePr>
        <xdr:cNvPr id="1" name="Chart 3"/>
        <xdr:cNvGraphicFramePr/>
      </xdr:nvGraphicFramePr>
      <xdr:xfrm>
        <a:off x="9572625" y="3790950"/>
        <a:ext cx="4019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44</v>
      </c>
      <c r="G3" s="1">
        <f>F3*D3</f>
        <v>1.0520143497303807</v>
      </c>
      <c r="H3" s="3">
        <f>SUM(G3:G39)</f>
        <v>576.7918537435822</v>
      </c>
      <c r="I3" s="3">
        <v>13.5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102.27272727272727</v>
      </c>
      <c r="F4">
        <v>45</v>
      </c>
      <c r="G4" s="1">
        <f>F4*D4</f>
        <v>3.2195828707834977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104.54545454545455</v>
      </c>
      <c r="F5">
        <v>46</v>
      </c>
      <c r="G5" s="1">
        <f>F5*D5</f>
        <v>5.457377649671358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106.81818181818181</v>
      </c>
      <c r="F6">
        <v>47</v>
      </c>
      <c r="G6" s="1">
        <f>F6*D6</f>
        <v>7.746920294750812</v>
      </c>
      <c r="I6" s="3">
        <f>H3/I3</f>
        <v>42.72532249952461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111.36363636363636</v>
      </c>
      <c r="F7">
        <v>49</v>
      </c>
      <c r="G7" s="1">
        <f>F7*D7</f>
        <v>10.278391747902731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115.9090909090909</v>
      </c>
      <c r="F8">
        <v>51</v>
      </c>
      <c r="G8" s="1">
        <f>F8*D8</f>
        <v>12.908185608012003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118.18181818181819</v>
      </c>
      <c r="F9">
        <v>52</v>
      </c>
      <c r="G9" s="1">
        <f>F9*D9</f>
        <v>15.314728191356814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122.72727272727273</v>
      </c>
      <c r="F10">
        <v>54</v>
      </c>
      <c r="G10" s="1">
        <f>F10*D10</f>
        <v>18.018984566033136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125</v>
      </c>
      <c r="F11">
        <v>55</v>
      </c>
      <c r="G11" s="1">
        <f>F11*D11</f>
        <v>20.367393832135058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127.27272727272727</v>
      </c>
      <c r="F12">
        <v>56</v>
      </c>
      <c r="G12" s="1">
        <f>F12*D12</f>
        <v>22.63123930697367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129.54545454545453</v>
      </c>
      <c r="F13">
        <v>57</v>
      </c>
      <c r="G13" s="1">
        <f>F13*D13</f>
        <v>24.787397761471127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129.54545454545453</v>
      </c>
      <c r="F14">
        <v>57</v>
      </c>
      <c r="G14" s="1">
        <f>F14*D14</f>
        <v>26.35077987862501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129.54545454545453</v>
      </c>
      <c r="F15">
        <v>57</v>
      </c>
      <c r="G15" s="1">
        <f>F15*D15</f>
        <v>27.713616649866687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127.27272727272727</v>
      </c>
      <c r="F16">
        <v>56</v>
      </c>
      <c r="G16" s="1">
        <f>F16*D16</f>
        <v>28.359123151051875</v>
      </c>
    </row>
    <row r="17" spans="1:7" ht="12.75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125</v>
      </c>
      <c r="F17">
        <v>55</v>
      </c>
      <c r="G17" s="1">
        <f>F17*D17</f>
        <v>28.752235484328953</v>
      </c>
    </row>
    <row r="18" spans="1:7" ht="12.75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118.18181818181819</v>
      </c>
      <c r="F18">
        <v>52</v>
      </c>
      <c r="G18" s="1">
        <f>F18*D18</f>
        <v>27.827505829294164</v>
      </c>
    </row>
    <row r="19" spans="1:7" ht="12.75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115.9090909090909</v>
      </c>
      <c r="F19">
        <v>51</v>
      </c>
      <c r="G19" s="1">
        <f>F19*D19</f>
        <v>27.715847809614782</v>
      </c>
    </row>
    <row r="20" spans="1:7" ht="12.75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115.9090909090909</v>
      </c>
      <c r="F20">
        <v>51</v>
      </c>
      <c r="G20" s="1">
        <f>F20*D20</f>
        <v>27.928399795688918</v>
      </c>
    </row>
    <row r="21" spans="1:9" ht="12.75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115.9090909090909</v>
      </c>
      <c r="F21">
        <v>51</v>
      </c>
      <c r="G21" s="1">
        <f>F21*D21</f>
        <v>27.928399795688918</v>
      </c>
      <c r="H21" s="4" t="s">
        <v>16</v>
      </c>
      <c r="I21" t="s">
        <v>17</v>
      </c>
    </row>
    <row r="22" spans="1:8" ht="12.75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119.69696969696969</v>
      </c>
      <c r="F22" s="5">
        <f>AVERAGE($F$16:$F$21)*H22</f>
        <v>52.666666666666664</v>
      </c>
      <c r="G22" s="8">
        <f>F22*D22</f>
        <v>28.621594470059755</v>
      </c>
      <c r="H22" s="4">
        <v>1</v>
      </c>
    </row>
    <row r="23" spans="1:8" ht="12.75">
      <c r="A23" s="4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119.69696969696969</v>
      </c>
      <c r="F23" s="5">
        <f>AVERAGE($F$16:$F$21)*H23</f>
        <v>52.666666666666664</v>
      </c>
      <c r="G23" s="8">
        <f>F23*D23</f>
        <v>28.18426872454157</v>
      </c>
      <c r="H23" s="4">
        <v>1</v>
      </c>
    </row>
    <row r="24" spans="1:8" ht="12.75">
      <c r="A24" s="4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119.69696969696969</v>
      </c>
      <c r="F24" s="5">
        <f>AVERAGE($F$16:$F$21)*H24</f>
        <v>52.666666666666664</v>
      </c>
      <c r="G24" s="8">
        <f>F24*D24</f>
        <v>27.532443675902826</v>
      </c>
      <c r="H24" s="4">
        <v>1</v>
      </c>
    </row>
    <row r="25" spans="1:8" ht="12.75">
      <c r="A25" s="4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119.69696969696969</v>
      </c>
      <c r="F25" s="5">
        <f>AVERAGE($F$16:$F$21)*H25</f>
        <v>52.666666666666664</v>
      </c>
      <c r="G25" s="8">
        <f>F25*D25</f>
        <v>26.671080106346405</v>
      </c>
      <c r="H25" s="4">
        <v>1</v>
      </c>
    </row>
    <row r="26" spans="1:8" ht="12">
      <c r="A26" s="4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119.69696969696969</v>
      </c>
      <c r="F26" s="5">
        <f>AVERAGE($F$16:$F$21)*H26</f>
        <v>52.666666666666664</v>
      </c>
      <c r="G26" s="8">
        <f>F26*D26</f>
        <v>25.606733512742224</v>
      </c>
      <c r="H26" s="4">
        <v>1</v>
      </c>
    </row>
    <row r="27" spans="1:8" ht="12">
      <c r="A27" s="4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119.69696969696969</v>
      </c>
      <c r="F27" s="5">
        <f>AVERAGE($F$16:$F$21)*H27</f>
        <v>52.666666666666664</v>
      </c>
      <c r="G27" s="8">
        <f>F27*D27</f>
        <v>24.34750421533775</v>
      </c>
      <c r="H27" s="4">
        <v>1</v>
      </c>
    </row>
    <row r="28" spans="1:8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99.74747474747474</v>
      </c>
      <c r="F28" s="5">
        <f>AVERAGE($F$16:$F$21)*H28</f>
        <v>43.888888888888886</v>
      </c>
      <c r="G28" s="8">
        <f>F28*D28</f>
        <v>19.085813091191298</v>
      </c>
      <c r="H28" s="4">
        <f>0.5+2/3*0.5</f>
        <v>0.8333333333333333</v>
      </c>
    </row>
    <row r="29" spans="1:8" ht="12">
      <c r="A29" s="4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79.79797979797979</v>
      </c>
      <c r="F29" s="5">
        <f>AVERAGE($F$16:$F$21)*H29</f>
        <v>35.11111111111111</v>
      </c>
      <c r="G29" s="8">
        <f>F29*D29</f>
        <v>14.189427819451751</v>
      </c>
      <c r="H29" s="4">
        <f>0.5+1/3*0.5</f>
        <v>0.6666666666666666</v>
      </c>
    </row>
    <row r="30" spans="1:8" ht="12">
      <c r="A30" s="4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59.848484848484844</v>
      </c>
      <c r="F30" s="5">
        <f>AVERAGE($F$16:$F$21)*H30</f>
        <v>26.333333333333332</v>
      </c>
      <c r="G30" s="8">
        <f>F30*D30</f>
        <v>9.751661289325245</v>
      </c>
      <c r="H30" s="4">
        <v>0.5</v>
      </c>
    </row>
    <row r="31" spans="1:8" ht="12">
      <c r="A31" s="4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39.898989898989896</v>
      </c>
      <c r="F31" s="5">
        <f>AVERAGE($F$16:$F$21)*H31</f>
        <v>17.555555555555554</v>
      </c>
      <c r="G31" s="8">
        <f>F31*D31</f>
        <v>5.858023788957317</v>
      </c>
      <c r="H31" s="4">
        <f>2/3*0.5</f>
        <v>0.3333333333333333</v>
      </c>
    </row>
    <row r="32" spans="1:8" ht="12">
      <c r="A32" s="4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19.949494949494948</v>
      </c>
      <c r="F32" s="5">
        <f>AVERAGE($F$16:$F$21)*H32</f>
        <v>8.777777777777777</v>
      </c>
      <c r="G32" s="8">
        <f>F32*D32</f>
        <v>2.585178476746119</v>
      </c>
      <c r="H32" s="4">
        <f>1/3*0.5</f>
        <v>0.16666666666666666</v>
      </c>
    </row>
    <row r="33" spans="1:8" ht="12">
      <c r="A33" s="4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0</v>
      </c>
      <c r="F33" s="5">
        <f>AVERAGE($F$16:$F$21)*H33</f>
        <v>0</v>
      </c>
      <c r="G33" s="8">
        <f>F33*D33</f>
        <v>0</v>
      </c>
      <c r="H33" s="4">
        <v>0</v>
      </c>
    </row>
    <row r="34" spans="1:8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0</v>
      </c>
      <c r="F34" s="5">
        <f>AVERAGE($F$16:$F$21)*H34</f>
        <v>0</v>
      </c>
      <c r="G34" s="8">
        <f>F34*D34</f>
        <v>0</v>
      </c>
      <c r="H34" s="4">
        <v>0</v>
      </c>
    </row>
    <row r="35" spans="1:8" ht="12">
      <c r="A35" s="4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0</v>
      </c>
      <c r="F35" s="5">
        <f>AVERAGE($F$16:$F$21)*H35</f>
        <v>0</v>
      </c>
      <c r="G35" s="8">
        <f>F35*D35</f>
        <v>0</v>
      </c>
      <c r="H35" s="4">
        <v>0</v>
      </c>
    </row>
    <row r="36" spans="1:8" ht="12">
      <c r="A36" s="4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0</v>
      </c>
      <c r="F36" s="5">
        <f>AVERAGE($F$16:$F$21)*H36</f>
        <v>0</v>
      </c>
      <c r="G36" s="8">
        <f>F36*D36</f>
        <v>0</v>
      </c>
      <c r="H36" s="4">
        <v>0</v>
      </c>
    </row>
    <row r="37" spans="1:8" ht="12">
      <c r="A37" s="4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0</v>
      </c>
      <c r="F37" s="5">
        <f>AVERAGE($F$16:$F$21)*H37</f>
        <v>0</v>
      </c>
      <c r="G37" s="8">
        <f>F37*D37</f>
        <v>0</v>
      </c>
      <c r="H37" s="4">
        <v>0</v>
      </c>
    </row>
    <row r="38" spans="1:8" ht="12">
      <c r="A38" s="4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f>AVERAGE($F$16:$F$21)*H38</f>
        <v>0</v>
      </c>
      <c r="G38" s="8">
        <f>F38*D38</f>
        <v>0</v>
      </c>
      <c r="H38" s="4">
        <v>0</v>
      </c>
    </row>
    <row r="39" spans="1:8" ht="12">
      <c r="A39" s="4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f>AVERAGE($F$16:$F$21)*H39</f>
        <v>0</v>
      </c>
      <c r="G39" s="8">
        <f>F39*D39</f>
        <v>0</v>
      </c>
      <c r="H39" s="4">
        <v>0</v>
      </c>
    </row>
    <row r="40" spans="4:5" ht="12">
      <c r="D40" s="2"/>
      <c r="E40" s="2"/>
    </row>
    <row r="41" spans="1:5" ht="12">
      <c r="A41" s="5"/>
      <c r="D41" s="2"/>
      <c r="E41" s="2"/>
    </row>
    <row r="42" spans="1:5" ht="12">
      <c r="A42" s="5"/>
      <c r="D42" s="2"/>
      <c r="E42" s="2"/>
    </row>
    <row r="43" spans="1:5" ht="12">
      <c r="A43" s="5"/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H3" sqref="H3"/>
    </sheetView>
  </sheetViews>
  <sheetFormatPr defaultColWidth="10.00390625" defaultRowHeight="12.75"/>
  <cols>
    <col min="1" max="16384" width="10.25390625" style="0" customWidth="1"/>
  </cols>
  <sheetData>
    <row r="1" spans="1:11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9" t="s">
        <v>18</v>
      </c>
    </row>
    <row r="2" spans="1:12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  <c r="K2" t="s">
        <v>12</v>
      </c>
      <c r="L2" s="10"/>
    </row>
    <row r="3" spans="1:11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31</v>
      </c>
      <c r="G3" s="1">
        <f>F3*D3</f>
        <v>0.7411919282191318</v>
      </c>
      <c r="H3" s="3">
        <f>SUM(G3:G39)</f>
        <v>406.3760787738875</v>
      </c>
      <c r="I3" s="3">
        <v>9.9</v>
      </c>
      <c r="K3">
        <v>44</v>
      </c>
    </row>
    <row r="4" spans="1:11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102.27272727272728</v>
      </c>
      <c r="F4" s="11">
        <f>$F$3/$K$3*K4</f>
        <v>31.704545454545457</v>
      </c>
      <c r="G4" s="1">
        <f>F4*D4</f>
        <v>2.268342477142919</v>
      </c>
      <c r="K4">
        <v>45</v>
      </c>
    </row>
    <row r="5" spans="1:11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104.54545454545456</v>
      </c>
      <c r="F5" s="11">
        <f>$F$3/$K$3*K5</f>
        <v>32.409090909090914</v>
      </c>
      <c r="G5" s="1">
        <f>F5*D5</f>
        <v>3.8449706168139115</v>
      </c>
      <c r="I5" t="s">
        <v>14</v>
      </c>
      <c r="K5">
        <v>46</v>
      </c>
    </row>
    <row r="6" spans="1:11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106.81818181818183</v>
      </c>
      <c r="F6" s="11">
        <f>$F$3/$K$3*K6</f>
        <v>33.11363636363637</v>
      </c>
      <c r="G6" s="1">
        <f>F6*D6</f>
        <v>5.458057480392618</v>
      </c>
      <c r="I6" s="3">
        <f>H3/I3</f>
        <v>41.04808876503914</v>
      </c>
      <c r="J6" t="s">
        <v>15</v>
      </c>
      <c r="K6">
        <v>47</v>
      </c>
    </row>
    <row r="7" spans="1:11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111.36363636363637</v>
      </c>
      <c r="F7" s="11">
        <f>$F$3/$K$3*K7</f>
        <v>34.52272727272727</v>
      </c>
      <c r="G7" s="1">
        <f>F7*D7</f>
        <v>7.241594186022379</v>
      </c>
      <c r="K7">
        <v>49</v>
      </c>
    </row>
    <row r="8" spans="1:11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115.90909090909093</v>
      </c>
      <c r="F8" s="11">
        <f>$F$3/$K$3*K8</f>
        <v>35.93181818181819</v>
      </c>
      <c r="G8" s="1">
        <f>F8*D8</f>
        <v>9.094403496553912</v>
      </c>
      <c r="K8">
        <v>51</v>
      </c>
    </row>
    <row r="9" spans="1:11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118.18181818181819</v>
      </c>
      <c r="F9" s="11">
        <f>$F$3/$K$3*K9</f>
        <v>36.63636363636364</v>
      </c>
      <c r="G9" s="1">
        <f>F9*D9</f>
        <v>10.789922134819575</v>
      </c>
      <c r="K9">
        <v>52</v>
      </c>
    </row>
    <row r="10" spans="1:11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122.72727272727272</v>
      </c>
      <c r="F10" s="11">
        <f>$F$3/$K$3*K10</f>
        <v>38.04545454545455</v>
      </c>
      <c r="G10" s="1">
        <f>F10*D10</f>
        <v>12.695193671523347</v>
      </c>
      <c r="K10">
        <v>54</v>
      </c>
    </row>
    <row r="11" spans="1:11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125</v>
      </c>
      <c r="F11" s="11">
        <f>$F$3/$K$3*K11</f>
        <v>38.75</v>
      </c>
      <c r="G11" s="1">
        <f>F11*D11</f>
        <v>14.34975474536788</v>
      </c>
      <c r="K11">
        <v>55</v>
      </c>
    </row>
    <row r="12" spans="1:11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127.27272727272728</v>
      </c>
      <c r="F12" s="11">
        <f>$F$3/$K$3*K12</f>
        <v>39.45454545454545</v>
      </c>
      <c r="G12" s="1">
        <f>F12*D12</f>
        <v>15.944736784458723</v>
      </c>
      <c r="K12">
        <v>56</v>
      </c>
    </row>
    <row r="13" spans="1:11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129.54545454545456</v>
      </c>
      <c r="F13" s="11">
        <f>$F$3/$K$3*K13</f>
        <v>40.159090909090914</v>
      </c>
      <c r="G13" s="1">
        <f>F13*D13</f>
        <v>17.46384842285466</v>
      </c>
      <c r="K13">
        <v>57</v>
      </c>
    </row>
    <row r="14" spans="1:11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129.54545454545456</v>
      </c>
      <c r="F14" s="11">
        <f>$F$3/$K$3*K14</f>
        <v>40.159090909090914</v>
      </c>
      <c r="G14" s="1">
        <f>F14*D14</f>
        <v>18.565322187213077</v>
      </c>
      <c r="K14">
        <v>57</v>
      </c>
    </row>
    <row r="15" spans="1:11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129.54545454545456</v>
      </c>
      <c r="F15" s="11">
        <f>$F$3/$K$3*K15</f>
        <v>40.159090909090914</v>
      </c>
      <c r="G15" s="1">
        <f>F15*D15</f>
        <v>19.525502639678805</v>
      </c>
      <c r="K15">
        <v>57</v>
      </c>
    </row>
    <row r="16" spans="1:11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127.27272727272728</v>
      </c>
      <c r="F16" s="11">
        <f>$F$3/$K$3*K16</f>
        <v>39.45454545454545</v>
      </c>
      <c r="G16" s="1">
        <f>F16*D16</f>
        <v>19.980291310968365</v>
      </c>
      <c r="K16">
        <v>56</v>
      </c>
    </row>
    <row r="17" spans="1:11" ht="12.75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125</v>
      </c>
      <c r="F17" s="11">
        <f>$F$3/$K$3*K17</f>
        <v>38.75</v>
      </c>
      <c r="G17" s="1">
        <f>F17*D17</f>
        <v>20.257256818504487</v>
      </c>
      <c r="K17">
        <v>55</v>
      </c>
    </row>
    <row r="18" spans="1:11" ht="12.75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118.18181818181819</v>
      </c>
      <c r="F18" s="11">
        <f>$F$3/$K$3*K18</f>
        <v>36.63636363636364</v>
      </c>
      <c r="G18" s="1">
        <f>F18*D18</f>
        <v>19.605742743366346</v>
      </c>
      <c r="K18">
        <v>52</v>
      </c>
    </row>
    <row r="19" spans="1:11" ht="12.75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115.90909090909093</v>
      </c>
      <c r="F19" s="11">
        <f>$F$3/$K$3*K19</f>
        <v>35.93181818181819</v>
      </c>
      <c r="G19" s="1">
        <f>F19*D19</f>
        <v>19.52707459313769</v>
      </c>
      <c r="K19">
        <v>51</v>
      </c>
    </row>
    <row r="20" spans="1:11" ht="12.75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115.90909090909093</v>
      </c>
      <c r="F20" s="11">
        <f>$F$3/$K$3*K20</f>
        <v>35.93181818181819</v>
      </c>
      <c r="G20" s="1">
        <f>F20*D20</f>
        <v>19.676827128780833</v>
      </c>
      <c r="K20">
        <v>51</v>
      </c>
    </row>
    <row r="21" spans="1:11" ht="12.75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115.90909090909093</v>
      </c>
      <c r="F21" s="11">
        <f>$F$3/$K$3*K21</f>
        <v>35.93181818181819</v>
      </c>
      <c r="G21" s="1">
        <f>F21*D21</f>
        <v>19.676827128780833</v>
      </c>
      <c r="H21" s="4" t="s">
        <v>16</v>
      </c>
      <c r="I21" t="s">
        <v>17</v>
      </c>
      <c r="K21">
        <v>51</v>
      </c>
    </row>
    <row r="22" spans="1:8" ht="12.75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119.6969696969697</v>
      </c>
      <c r="F22" s="5">
        <f>AVERAGE($F$16:$F$21)*H22</f>
        <v>37.10606060606061</v>
      </c>
      <c r="G22" s="8">
        <f>F22*D22</f>
        <v>20.16521428572392</v>
      </c>
      <c r="H22" s="4">
        <v>1</v>
      </c>
    </row>
    <row r="23" spans="1:8" ht="12.75">
      <c r="A23" s="4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119.6969696969697</v>
      </c>
      <c r="F23" s="5">
        <f>AVERAGE($F$16:$F$21)*H23</f>
        <v>37.10606060606061</v>
      </c>
      <c r="G23" s="8">
        <f>F23*D23</f>
        <v>19.857098419563382</v>
      </c>
      <c r="H23" s="4">
        <v>1</v>
      </c>
    </row>
    <row r="24" spans="1:8" ht="12.75">
      <c r="A24" s="4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119.6969696969697</v>
      </c>
      <c r="F24" s="5">
        <f>AVERAGE($F$16:$F$21)*H24</f>
        <v>37.10606060606061</v>
      </c>
      <c r="G24" s="8">
        <f>F24*D24</f>
        <v>19.397858044386084</v>
      </c>
      <c r="H24" s="4">
        <v>1</v>
      </c>
    </row>
    <row r="25" spans="1:8" ht="12.75">
      <c r="A25" s="4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119.6969696969697</v>
      </c>
      <c r="F25" s="5">
        <f>AVERAGE($F$16:$F$21)*H25</f>
        <v>37.10606060606061</v>
      </c>
      <c r="G25" s="8">
        <f>F25*D25</f>
        <v>18.79098825674406</v>
      </c>
      <c r="H25" s="4">
        <v>1</v>
      </c>
    </row>
    <row r="26" spans="1:8" ht="12">
      <c r="A26" s="4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119.6969696969697</v>
      </c>
      <c r="F26" s="5">
        <f>AVERAGE($F$16:$F$21)*H26</f>
        <v>37.10606060606061</v>
      </c>
      <c r="G26" s="8">
        <f>F26*D26</f>
        <v>18.041107702159298</v>
      </c>
      <c r="H26" s="4">
        <v>1</v>
      </c>
    </row>
    <row r="27" spans="1:8" ht="12">
      <c r="A27" s="4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119.6969696969697</v>
      </c>
      <c r="F27" s="5">
        <f>AVERAGE($F$16:$F$21)*H27</f>
        <v>37.10606060606061</v>
      </c>
      <c r="G27" s="8">
        <f>F27*D27</f>
        <v>17.153923424442507</v>
      </c>
      <c r="H27" s="4">
        <v>1</v>
      </c>
    </row>
    <row r="28" spans="1:8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99.74747474747475</v>
      </c>
      <c r="F28" s="5">
        <f>AVERAGE($F$16:$F$21)*H28</f>
        <v>30.921717171717173</v>
      </c>
      <c r="G28" s="8">
        <f>F28*D28</f>
        <v>13.44682285970296</v>
      </c>
      <c r="H28" s="4">
        <f>0.5+2/3*0.5</f>
        <v>0.8333333333333333</v>
      </c>
    </row>
    <row r="29" spans="1:8" ht="12">
      <c r="A29" s="4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79.79797979797979</v>
      </c>
      <c r="F29" s="5">
        <f>AVERAGE($F$16:$F$21)*H29</f>
        <v>24.737373737373737</v>
      </c>
      <c r="G29" s="8">
        <f>F29*D29</f>
        <v>9.997096872795554</v>
      </c>
      <c r="H29" s="4">
        <f>0.5+1/3*0.5</f>
        <v>0.6666666666666666</v>
      </c>
    </row>
    <row r="30" spans="1:8" ht="12">
      <c r="A30" s="4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59.84848484848485</v>
      </c>
      <c r="F30" s="5">
        <f>AVERAGE($F$16:$F$21)*H30</f>
        <v>18.553030303030305</v>
      </c>
      <c r="G30" s="8">
        <f>F30*D30</f>
        <v>6.870488635660969</v>
      </c>
      <c r="H30" s="4">
        <v>0.5</v>
      </c>
    </row>
    <row r="31" spans="1:8" ht="12">
      <c r="A31" s="4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39.898989898989896</v>
      </c>
      <c r="F31" s="5">
        <f>AVERAGE($F$16:$F$21)*H31</f>
        <v>12.368686868686869</v>
      </c>
      <c r="G31" s="8">
        <f>F31*D31</f>
        <v>4.127244033129019</v>
      </c>
      <c r="H31" s="4">
        <f>2/3*0.5</f>
        <v>0.3333333333333333</v>
      </c>
    </row>
    <row r="32" spans="1:8" ht="12">
      <c r="A32" s="4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19.949494949494948</v>
      </c>
      <c r="F32" s="5">
        <f>AVERAGE($F$16:$F$21)*H32</f>
        <v>6.184343434343434</v>
      </c>
      <c r="G32" s="8">
        <f>F32*D32</f>
        <v>1.8213757449802204</v>
      </c>
      <c r="H32" s="4">
        <f>1/3*0.5</f>
        <v>0.16666666666666666</v>
      </c>
    </row>
    <row r="33" spans="1:8" ht="12">
      <c r="A33" s="4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0</v>
      </c>
      <c r="F33" s="5">
        <f>AVERAGE($F$16:$F$21)*H33</f>
        <v>0</v>
      </c>
      <c r="G33" s="8">
        <f>F33*D33</f>
        <v>0</v>
      </c>
      <c r="H33" s="4">
        <v>0</v>
      </c>
    </row>
    <row r="34" spans="1:8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0</v>
      </c>
      <c r="F34" s="5">
        <f>AVERAGE($F$16:$F$21)*H34</f>
        <v>0</v>
      </c>
      <c r="G34" s="8">
        <f>F34*D34</f>
        <v>0</v>
      </c>
      <c r="H34" s="4">
        <v>0</v>
      </c>
    </row>
    <row r="35" spans="1:8" ht="12">
      <c r="A35" s="4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0</v>
      </c>
      <c r="F35" s="5">
        <f>AVERAGE($F$16:$F$21)*H35</f>
        <v>0</v>
      </c>
      <c r="G35" s="8">
        <f>F35*D35</f>
        <v>0</v>
      </c>
      <c r="H35" s="4">
        <v>0</v>
      </c>
    </row>
    <row r="36" spans="1:8" ht="12">
      <c r="A36" s="4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0</v>
      </c>
      <c r="F36" s="5">
        <f>AVERAGE($F$16:$F$21)*H36</f>
        <v>0</v>
      </c>
      <c r="G36" s="8">
        <f>F36*D36</f>
        <v>0</v>
      </c>
      <c r="H36" s="4">
        <v>0</v>
      </c>
    </row>
    <row r="37" spans="1:8" ht="12">
      <c r="A37" s="4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0</v>
      </c>
      <c r="F37" s="5">
        <f>AVERAGE($F$16:$F$21)*H37</f>
        <v>0</v>
      </c>
      <c r="G37" s="8">
        <f>F37*D37</f>
        <v>0</v>
      </c>
      <c r="H37" s="4">
        <v>0</v>
      </c>
    </row>
    <row r="38" spans="1:8" ht="12">
      <c r="A38" s="4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f>AVERAGE($F$16:$F$21)*H38</f>
        <v>0</v>
      </c>
      <c r="G38" s="8">
        <f>F38*D38</f>
        <v>0</v>
      </c>
      <c r="H38" s="4">
        <v>0</v>
      </c>
    </row>
    <row r="39" spans="1:8" ht="12">
      <c r="A39" s="4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f>AVERAGE($F$16:$F$21)*H39</f>
        <v>0</v>
      </c>
      <c r="G39" s="8">
        <f>F39*D39</f>
        <v>0</v>
      </c>
      <c r="H39" s="4">
        <v>0</v>
      </c>
    </row>
    <row r="40" spans="4:5" ht="12">
      <c r="D40" s="2"/>
      <c r="E40" s="2"/>
    </row>
    <row r="41" spans="1:5" ht="12">
      <c r="A41" s="5"/>
      <c r="D41" s="2"/>
      <c r="E41" s="2"/>
    </row>
    <row r="42" spans="1:5" ht="12">
      <c r="A42" s="5"/>
      <c r="D42" s="2"/>
      <c r="E42" s="2"/>
    </row>
    <row r="43" spans="1:5" ht="12">
      <c r="A43" s="5"/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H3" sqref="H3"/>
    </sheetView>
  </sheetViews>
  <sheetFormatPr defaultColWidth="10.00390625" defaultRowHeight="12.75"/>
  <cols>
    <col min="1" max="16384" width="10.25390625" style="0" customWidth="1"/>
  </cols>
  <sheetData>
    <row r="1" spans="1:11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9" t="s">
        <v>18</v>
      </c>
    </row>
    <row r="2" spans="1:12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  <c r="K2" t="s">
        <v>12</v>
      </c>
      <c r="L2" s="10"/>
    </row>
    <row r="3" spans="1:11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19</v>
      </c>
      <c r="G3" s="1">
        <f>F3*D3</f>
        <v>0.4542789237472098</v>
      </c>
      <c r="H3" s="3">
        <f>SUM(G3:G39)</f>
        <v>249.06920957109227</v>
      </c>
      <c r="I3" s="3">
        <v>8.1</v>
      </c>
      <c r="K3">
        <v>44</v>
      </c>
    </row>
    <row r="4" spans="1:11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102.27272727272728</v>
      </c>
      <c r="F4" s="11">
        <f>$F$3/$K$3*K4</f>
        <v>19.431818181818183</v>
      </c>
      <c r="G4" s="1">
        <f>F4*D4</f>
        <v>1.3902744214746923</v>
      </c>
      <c r="K4">
        <v>45</v>
      </c>
    </row>
    <row r="5" spans="1:11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104.54545454545455</v>
      </c>
      <c r="F5" s="11">
        <f>$F$3/$K$3*K5</f>
        <v>19.863636363636363</v>
      </c>
      <c r="G5" s="1">
        <f>F5*D5</f>
        <v>2.356594894176268</v>
      </c>
      <c r="I5" t="s">
        <v>14</v>
      </c>
      <c r="K5">
        <v>46</v>
      </c>
    </row>
    <row r="6" spans="1:11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106.81818181818183</v>
      </c>
      <c r="F6" s="11">
        <f>$F$3/$K$3*K6</f>
        <v>20.295454545454547</v>
      </c>
      <c r="G6" s="1">
        <f>F6*D6</f>
        <v>3.345261036369669</v>
      </c>
      <c r="I6" s="3">
        <f>H3/I3</f>
        <v>30.749285132233616</v>
      </c>
      <c r="J6" t="s">
        <v>15</v>
      </c>
      <c r="K6">
        <v>47</v>
      </c>
    </row>
    <row r="7" spans="1:11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111.36363636363637</v>
      </c>
      <c r="F7" s="11">
        <f>$F$3/$K$3*K7</f>
        <v>21.15909090909091</v>
      </c>
      <c r="G7" s="1">
        <f>F7*D7</f>
        <v>4.438396436594362</v>
      </c>
      <c r="K7">
        <v>49</v>
      </c>
    </row>
    <row r="8" spans="1:11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115.90909090909092</v>
      </c>
      <c r="F8" s="11">
        <f>$F$3/$K$3*K8</f>
        <v>22.022727272727273</v>
      </c>
      <c r="G8" s="1">
        <f>F8*D8</f>
        <v>5.573989239823366</v>
      </c>
      <c r="K8">
        <v>51</v>
      </c>
    </row>
    <row r="9" spans="1:11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118.18181818181819</v>
      </c>
      <c r="F9" s="11">
        <f>$F$3/$K$3*K9</f>
        <v>22.454545454545453</v>
      </c>
      <c r="G9" s="1">
        <f>F9*D9</f>
        <v>6.613178082631351</v>
      </c>
      <c r="K9">
        <v>52</v>
      </c>
    </row>
    <row r="10" spans="1:11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122.72727272727273</v>
      </c>
      <c r="F10" s="11">
        <f>$F$3/$K$3*K10</f>
        <v>23.31818181818182</v>
      </c>
      <c r="G10" s="1">
        <f>F10*D10</f>
        <v>7.78092515351431</v>
      </c>
      <c r="K10">
        <v>54</v>
      </c>
    </row>
    <row r="11" spans="1:11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125</v>
      </c>
      <c r="F11" s="11">
        <f>$F$3/$K$3*K11</f>
        <v>23.75</v>
      </c>
      <c r="G11" s="1">
        <f>F11*D11</f>
        <v>8.795010972967411</v>
      </c>
      <c r="K11">
        <v>55</v>
      </c>
    </row>
    <row r="12" spans="1:11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127.2727272727273</v>
      </c>
      <c r="F12" s="11">
        <f>$F$3/$K$3*K12</f>
        <v>24.181818181818183</v>
      </c>
      <c r="G12" s="1">
        <f>F12*D12</f>
        <v>9.77258060982954</v>
      </c>
      <c r="K12">
        <v>56</v>
      </c>
    </row>
    <row r="13" spans="1:11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129.54545454545456</v>
      </c>
      <c r="F13" s="11">
        <f>$F$3/$K$3*K13</f>
        <v>24.613636363636363</v>
      </c>
      <c r="G13" s="1">
        <f>F13*D13</f>
        <v>10.703649033362533</v>
      </c>
      <c r="K13">
        <v>57</v>
      </c>
    </row>
    <row r="14" spans="1:11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129.54545454545456</v>
      </c>
      <c r="F14" s="11">
        <f>$F$3/$K$3*K14</f>
        <v>24.613636363636363</v>
      </c>
      <c r="G14" s="1">
        <f>F14*D14</f>
        <v>11.37874585667898</v>
      </c>
      <c r="K14">
        <v>57</v>
      </c>
    </row>
    <row r="15" spans="1:11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129.54545454545456</v>
      </c>
      <c r="F15" s="11">
        <f>$F$3/$K$3*K15</f>
        <v>24.613636363636363</v>
      </c>
      <c r="G15" s="1">
        <f>F15*D15</f>
        <v>11.967243553351524</v>
      </c>
      <c r="K15">
        <v>57</v>
      </c>
    </row>
    <row r="16" spans="1:11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127.2727272727273</v>
      </c>
      <c r="F16" s="11">
        <f>$F$3/$K$3*K16</f>
        <v>24.181818181818183</v>
      </c>
      <c r="G16" s="1">
        <f>F16*D16</f>
        <v>12.245984997045129</v>
      </c>
      <c r="K16">
        <v>56</v>
      </c>
    </row>
    <row r="17" spans="1:11" ht="12.75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125</v>
      </c>
      <c r="F17" s="11">
        <f>$F$3/$K$3*K17</f>
        <v>23.75</v>
      </c>
      <c r="G17" s="1">
        <f>F17*D17</f>
        <v>12.415738050051138</v>
      </c>
      <c r="K17">
        <v>55</v>
      </c>
    </row>
    <row r="18" spans="1:11" ht="12.75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118.18181818181819</v>
      </c>
      <c r="F18" s="11">
        <f>$F$3/$K$3*K18</f>
        <v>22.454545454545453</v>
      </c>
      <c r="G18" s="1">
        <f>F18*D18</f>
        <v>12.016422971740662</v>
      </c>
      <c r="K18">
        <v>52</v>
      </c>
    </row>
    <row r="19" spans="1:11" ht="12.75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115.90909090909092</v>
      </c>
      <c r="F19" s="11">
        <f>$F$3/$K$3*K19</f>
        <v>22.022727272727273</v>
      </c>
      <c r="G19" s="1">
        <f>F19*D19</f>
        <v>11.968207008697293</v>
      </c>
      <c r="K19">
        <v>51</v>
      </c>
    </row>
    <row r="20" spans="1:11" ht="12.75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115.90909090909092</v>
      </c>
      <c r="F20" s="11">
        <f>$F$3/$K$3*K20</f>
        <v>22.022727272727273</v>
      </c>
      <c r="G20" s="1">
        <f>F20*D20</f>
        <v>12.05999082086567</v>
      </c>
      <c r="K20">
        <v>51</v>
      </c>
    </row>
    <row r="21" spans="1:11" ht="12.75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115.90909090909092</v>
      </c>
      <c r="F21" s="11">
        <f>$F$3/$K$3*K21</f>
        <v>22.022727272727273</v>
      </c>
      <c r="G21" s="1">
        <f>F21*D21</f>
        <v>12.05999082086567</v>
      </c>
      <c r="H21" s="4" t="s">
        <v>16</v>
      </c>
      <c r="I21" t="s">
        <v>17</v>
      </c>
      <c r="K21">
        <v>51</v>
      </c>
    </row>
    <row r="22" spans="1:8" ht="12.75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119.69696969696969</v>
      </c>
      <c r="F22" s="5">
        <f>AVERAGE($F$16:$F$21)*H22</f>
        <v>22.742424242424242</v>
      </c>
      <c r="G22" s="8">
        <f>F22*D22</f>
        <v>12.35932488479853</v>
      </c>
      <c r="H22" s="4">
        <v>1</v>
      </c>
    </row>
    <row r="23" spans="1:8" ht="12.75">
      <c r="A23" s="4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119.69696969696969</v>
      </c>
      <c r="F23" s="5">
        <f>AVERAGE($F$16:$F$21)*H23</f>
        <v>22.742424242424242</v>
      </c>
      <c r="G23" s="8">
        <f>F23*D23</f>
        <v>12.170479676506588</v>
      </c>
      <c r="H23" s="4">
        <v>1</v>
      </c>
    </row>
    <row r="24" spans="1:8" ht="12.75">
      <c r="A24" s="4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119.69696969696969</v>
      </c>
      <c r="F24" s="5">
        <f>AVERAGE($F$16:$F$21)*H24</f>
        <v>22.742424242424242</v>
      </c>
      <c r="G24" s="8">
        <f>F24*D24</f>
        <v>11.889009769139857</v>
      </c>
      <c r="H24" s="4">
        <v>1</v>
      </c>
    </row>
    <row r="25" spans="1:8" ht="12.75">
      <c r="A25" s="4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119.69696969696969</v>
      </c>
      <c r="F25" s="5">
        <f>AVERAGE($F$16:$F$21)*H25</f>
        <v>22.742424242424242</v>
      </c>
      <c r="G25" s="8">
        <f>F25*D25</f>
        <v>11.517057318649584</v>
      </c>
      <c r="H25" s="4">
        <v>1</v>
      </c>
    </row>
    <row r="26" spans="1:8" ht="12">
      <c r="A26" s="4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119.69696969696969</v>
      </c>
      <c r="F26" s="5">
        <f>AVERAGE($F$16:$F$21)*H26</f>
        <v>22.742424242424242</v>
      </c>
      <c r="G26" s="8">
        <f>F26*D26</f>
        <v>11.057453107775052</v>
      </c>
      <c r="H26" s="4">
        <v>1</v>
      </c>
    </row>
    <row r="27" spans="1:8" ht="12">
      <c r="A27" s="4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119.69696969696969</v>
      </c>
      <c r="F27" s="5">
        <f>AVERAGE($F$16:$F$21)*H27</f>
        <v>22.742424242424242</v>
      </c>
      <c r="G27" s="8">
        <f>F27*D27</f>
        <v>10.513695002077664</v>
      </c>
      <c r="H27" s="4">
        <v>1</v>
      </c>
    </row>
    <row r="28" spans="1:8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99.74747474747474</v>
      </c>
      <c r="F28" s="5">
        <f>AVERAGE($F$16:$F$21)*H28</f>
        <v>18.9520202020202</v>
      </c>
      <c r="G28" s="8">
        <f>F28*D28</f>
        <v>8.241601107559879</v>
      </c>
      <c r="H28" s="4">
        <f>0.5+2/3*0.5</f>
        <v>0.8333333333333333</v>
      </c>
    </row>
    <row r="29" spans="1:8" ht="12">
      <c r="A29" s="4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79.79797979797979</v>
      </c>
      <c r="F29" s="5">
        <f>AVERAGE($F$16:$F$21)*H29</f>
        <v>15.16161616161616</v>
      </c>
      <c r="G29" s="8">
        <f>F29*D29</f>
        <v>6.127252922035984</v>
      </c>
      <c r="H29" s="4">
        <f>0.5+1/3*0.5</f>
        <v>0.6666666666666666</v>
      </c>
    </row>
    <row r="30" spans="1:8" ht="12">
      <c r="A30" s="4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59.848484848484844</v>
      </c>
      <c r="F30" s="5">
        <f>AVERAGE($F$16:$F$21)*H30</f>
        <v>11.371212121212121</v>
      </c>
      <c r="G30" s="8">
        <f>F30*D30</f>
        <v>4.210944647663174</v>
      </c>
      <c r="H30" s="4">
        <v>0.5</v>
      </c>
    </row>
    <row r="31" spans="1:8" ht="12">
      <c r="A31" s="4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39.898989898989896</v>
      </c>
      <c r="F31" s="5">
        <f>AVERAGE($F$16:$F$21)*H31</f>
        <v>7.58080808080808</v>
      </c>
      <c r="G31" s="8">
        <f>F31*D31</f>
        <v>2.529601181595205</v>
      </c>
      <c r="H31" s="4">
        <f>2/3*0.5</f>
        <v>0.3333333333333333</v>
      </c>
    </row>
    <row r="32" spans="1:8" ht="12">
      <c r="A32" s="4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19.949494949494948</v>
      </c>
      <c r="F32" s="5">
        <f>AVERAGE($F$16:$F$21)*H32</f>
        <v>3.79040404040404</v>
      </c>
      <c r="G32" s="8">
        <f>F32*D32</f>
        <v>1.116327069504006</v>
      </c>
      <c r="H32" s="4">
        <f>1/3*0.5</f>
        <v>0.16666666666666666</v>
      </c>
    </row>
    <row r="33" spans="1:8" ht="12">
      <c r="A33" s="4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0</v>
      </c>
      <c r="F33" s="5">
        <f>AVERAGE($F$16:$F$21)*H33</f>
        <v>0</v>
      </c>
      <c r="G33" s="8">
        <f>F33*D33</f>
        <v>0</v>
      </c>
      <c r="H33" s="4">
        <v>0</v>
      </c>
    </row>
    <row r="34" spans="1:8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0</v>
      </c>
      <c r="F34" s="5">
        <f>AVERAGE($F$16:$F$21)*H34</f>
        <v>0</v>
      </c>
      <c r="G34" s="8">
        <f>F34*D34</f>
        <v>0</v>
      </c>
      <c r="H34" s="4">
        <v>0</v>
      </c>
    </row>
    <row r="35" spans="1:8" ht="12">
      <c r="A35" s="4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0</v>
      </c>
      <c r="F35" s="5">
        <f>AVERAGE($F$16:$F$21)*H35</f>
        <v>0</v>
      </c>
      <c r="G35" s="8">
        <f>F35*D35</f>
        <v>0</v>
      </c>
      <c r="H35" s="4">
        <v>0</v>
      </c>
    </row>
    <row r="36" spans="1:8" ht="12">
      <c r="A36" s="4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0</v>
      </c>
      <c r="F36" s="5">
        <f>AVERAGE($F$16:$F$21)*H36</f>
        <v>0</v>
      </c>
      <c r="G36" s="8">
        <f>F36*D36</f>
        <v>0</v>
      </c>
      <c r="H36" s="4">
        <v>0</v>
      </c>
    </row>
    <row r="37" spans="1:8" ht="12">
      <c r="A37" s="4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0</v>
      </c>
      <c r="F37" s="5">
        <f>AVERAGE($F$16:$F$21)*H37</f>
        <v>0</v>
      </c>
      <c r="G37" s="8">
        <f>F37*D37</f>
        <v>0</v>
      </c>
      <c r="H37" s="4">
        <v>0</v>
      </c>
    </row>
    <row r="38" spans="1:8" ht="12">
      <c r="A38" s="4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f>AVERAGE($F$16:$F$21)*H38</f>
        <v>0</v>
      </c>
      <c r="G38" s="8">
        <f>F38*D38</f>
        <v>0</v>
      </c>
      <c r="H38" s="4">
        <v>0</v>
      </c>
    </row>
    <row r="39" spans="1:8" ht="12">
      <c r="A39" s="4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f>AVERAGE($F$16:$F$21)*H39</f>
        <v>0</v>
      </c>
      <c r="G39" s="8">
        <f>F39*D39</f>
        <v>0</v>
      </c>
      <c r="H39" s="4">
        <v>0</v>
      </c>
    </row>
    <row r="40" spans="4:5" ht="12">
      <c r="D40" s="2"/>
      <c r="E40" s="2"/>
    </row>
    <row r="41" spans="1:5" ht="12">
      <c r="A41" s="5"/>
      <c r="D41" s="2"/>
      <c r="E41" s="2"/>
    </row>
    <row r="42" spans="1:5" ht="12">
      <c r="A42" s="5"/>
      <c r="D42" s="2"/>
      <c r="E42" s="2"/>
    </row>
    <row r="43" spans="1:5" ht="12">
      <c r="A43" s="5"/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I4" sqref="I4"/>
    </sheetView>
  </sheetViews>
  <sheetFormatPr defaultColWidth="10.00390625" defaultRowHeight="12.75"/>
  <cols>
    <col min="1" max="16384" width="10.25390625" style="0" customWidth="1"/>
  </cols>
  <sheetData>
    <row r="1" spans="1:11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9" t="s">
        <v>18</v>
      </c>
    </row>
    <row r="2" spans="1:12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  <c r="K2" t="s">
        <v>12</v>
      </c>
      <c r="L2" s="10"/>
    </row>
    <row r="3" spans="1:11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8</v>
      </c>
      <c r="G3" s="1">
        <f>F3*D3</f>
        <v>0.19127533631461466</v>
      </c>
      <c r="H3" s="3">
        <f>SUM(G3:G39)</f>
        <v>104.87124613519676</v>
      </c>
      <c r="I3" s="3">
        <v>6.8</v>
      </c>
      <c r="K3">
        <v>44</v>
      </c>
    </row>
    <row r="4" spans="1:11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102.27272727272727</v>
      </c>
      <c r="F4" s="11">
        <f>$F$3/$K$3*K4</f>
        <v>8.181818181818182</v>
      </c>
      <c r="G4" s="1">
        <f>F4*D4</f>
        <v>0.5853787037788177</v>
      </c>
      <c r="K4">
        <v>45</v>
      </c>
    </row>
    <row r="5" spans="1:11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104.54545454545455</v>
      </c>
      <c r="F5" s="11">
        <f>$F$3/$K$3*K5</f>
        <v>8.363636363636363</v>
      </c>
      <c r="G5" s="1">
        <f>F5*D5</f>
        <v>0.9922504817584287</v>
      </c>
      <c r="I5" t="s">
        <v>14</v>
      </c>
      <c r="K5">
        <v>46</v>
      </c>
    </row>
    <row r="6" spans="1:11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106.81818181818181</v>
      </c>
      <c r="F6" s="11">
        <f>$F$3/$K$3*K6</f>
        <v>8.545454545454545</v>
      </c>
      <c r="G6" s="1">
        <f>F6*D6</f>
        <v>1.4085309626819658</v>
      </c>
      <c r="I6" s="3">
        <f>H3/I3</f>
        <v>15.422242078705406</v>
      </c>
      <c r="J6" t="s">
        <v>15</v>
      </c>
      <c r="K6">
        <v>47</v>
      </c>
    </row>
    <row r="7" spans="1:11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111.36363636363637</v>
      </c>
      <c r="F7" s="11">
        <f>$F$3/$K$3*K7</f>
        <v>8.90909090909091</v>
      </c>
      <c r="G7" s="1">
        <f>F7*D7</f>
        <v>1.8687984996186786</v>
      </c>
      <c r="K7">
        <v>49</v>
      </c>
    </row>
    <row r="8" spans="1:11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115.90909090909092</v>
      </c>
      <c r="F8" s="11">
        <f>$F$3/$K$3*K8</f>
        <v>9.272727272727273</v>
      </c>
      <c r="G8" s="1">
        <f>F8*D8</f>
        <v>2.3469428378203645</v>
      </c>
      <c r="K8">
        <v>51</v>
      </c>
    </row>
    <row r="9" spans="1:11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118.18181818181819</v>
      </c>
      <c r="F9" s="11">
        <f>$F$3/$K$3*K9</f>
        <v>9.454545454545455</v>
      </c>
      <c r="G9" s="1">
        <f>F9*D9</f>
        <v>2.784496034792148</v>
      </c>
      <c r="K9">
        <v>52</v>
      </c>
    </row>
    <row r="10" spans="1:11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122.72727272727273</v>
      </c>
      <c r="F10" s="11">
        <f>$F$3/$K$3*K10</f>
        <v>9.818181818181818</v>
      </c>
      <c r="G10" s="1">
        <f>F10*D10</f>
        <v>3.2761790120060246</v>
      </c>
      <c r="K10">
        <v>54</v>
      </c>
    </row>
    <row r="11" spans="1:11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125</v>
      </c>
      <c r="F11" s="11">
        <f>$F$3/$K$3*K11</f>
        <v>10</v>
      </c>
      <c r="G11" s="1">
        <f>F11*D11</f>
        <v>3.7031625149336467</v>
      </c>
      <c r="K11">
        <v>55</v>
      </c>
    </row>
    <row r="12" spans="1:11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127.27272727272727</v>
      </c>
      <c r="F12" s="11">
        <f>$F$3/$K$3*K12</f>
        <v>10.181818181818182</v>
      </c>
      <c r="G12" s="1">
        <f>F12*D12</f>
        <v>4.114770783086122</v>
      </c>
      <c r="K12">
        <v>56</v>
      </c>
    </row>
    <row r="13" spans="1:11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129.54545454545453</v>
      </c>
      <c r="F13" s="11">
        <f>$F$3/$K$3*K13</f>
        <v>10.363636363636363</v>
      </c>
      <c r="G13" s="1">
        <f>F13*D13</f>
        <v>4.50679959299475</v>
      </c>
      <c r="K13">
        <v>57</v>
      </c>
    </row>
    <row r="14" spans="1:11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129.54545454545453</v>
      </c>
      <c r="F14" s="11">
        <f>$F$3/$K$3*K14</f>
        <v>10.363636363636363</v>
      </c>
      <c r="G14" s="1">
        <f>F14*D14</f>
        <v>4.791050887022728</v>
      </c>
      <c r="K14">
        <v>57</v>
      </c>
    </row>
    <row r="15" spans="1:11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129.54545454545453</v>
      </c>
      <c r="F15" s="11">
        <f>$F$3/$K$3*K15</f>
        <v>10.363636363636363</v>
      </c>
      <c r="G15" s="1">
        <f>F15*D15</f>
        <v>5.038839390884852</v>
      </c>
      <c r="K15">
        <v>57</v>
      </c>
    </row>
    <row r="16" spans="1:11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127.27272727272727</v>
      </c>
      <c r="F16" s="11">
        <f>$F$3/$K$3*K16</f>
        <v>10.181818181818182</v>
      </c>
      <c r="G16" s="1">
        <f>F16*D16</f>
        <v>5.156204209282159</v>
      </c>
      <c r="K16">
        <v>56</v>
      </c>
    </row>
    <row r="17" spans="1:11" ht="12.75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125</v>
      </c>
      <c r="F17" s="11">
        <f>$F$3/$K$3*K17</f>
        <v>10</v>
      </c>
      <c r="G17" s="1">
        <f>F17*D17</f>
        <v>5.2276791789689</v>
      </c>
      <c r="K17">
        <v>55</v>
      </c>
    </row>
    <row r="18" spans="1:11" ht="12.75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118.18181818181819</v>
      </c>
      <c r="F18" s="11">
        <f>$F$3/$K$3*K18</f>
        <v>9.454545454545455</v>
      </c>
      <c r="G18" s="1">
        <f>F18*D18</f>
        <v>5.059546514417121</v>
      </c>
      <c r="K18">
        <v>52</v>
      </c>
    </row>
    <row r="19" spans="1:11" ht="12.75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115.90909090909092</v>
      </c>
      <c r="F19" s="11">
        <f>$F$3/$K$3*K19</f>
        <v>9.272727272727273</v>
      </c>
      <c r="G19" s="1">
        <f>F19*D19</f>
        <v>5.039245056293597</v>
      </c>
      <c r="K19">
        <v>51</v>
      </c>
    </row>
    <row r="20" spans="1:11" ht="12.75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115.90909090909092</v>
      </c>
      <c r="F20" s="11">
        <f>$F$3/$K$3*K20</f>
        <v>9.272727272727273</v>
      </c>
      <c r="G20" s="1">
        <f>F20*D20</f>
        <v>5.07789087194344</v>
      </c>
      <c r="K20">
        <v>51</v>
      </c>
    </row>
    <row r="21" spans="1:11" ht="12.75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115.90909090909092</v>
      </c>
      <c r="F21" s="11">
        <f>$F$3/$K$3*K21</f>
        <v>9.272727272727273</v>
      </c>
      <c r="G21" s="1">
        <f>F21*D21</f>
        <v>5.07789087194344</v>
      </c>
      <c r="H21" s="4" t="s">
        <v>16</v>
      </c>
      <c r="I21" t="s">
        <v>17</v>
      </c>
      <c r="K21">
        <v>51</v>
      </c>
    </row>
    <row r="22" spans="1:8" ht="12.75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119.6969696969697</v>
      </c>
      <c r="F22" s="5">
        <f>AVERAGE($F$16:$F$21)*H22</f>
        <v>9.575757575757576</v>
      </c>
      <c r="G22" s="8">
        <f>F22*D22</f>
        <v>5.203926267283592</v>
      </c>
      <c r="H22" s="4">
        <v>1</v>
      </c>
    </row>
    <row r="23" spans="1:8" ht="12.75">
      <c r="A23" s="4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119.6969696969697</v>
      </c>
      <c r="F23" s="5">
        <f>AVERAGE($F$16:$F$21)*H23</f>
        <v>9.575757575757576</v>
      </c>
      <c r="G23" s="8">
        <f>F23*D23</f>
        <v>5.124412495371195</v>
      </c>
      <c r="H23" s="4">
        <v>1</v>
      </c>
    </row>
    <row r="24" spans="1:8" ht="12.75">
      <c r="A24" s="4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119.6969696969697</v>
      </c>
      <c r="F24" s="5">
        <f>AVERAGE($F$16:$F$21)*H24</f>
        <v>9.575757575757576</v>
      </c>
      <c r="G24" s="8">
        <f>F24*D24</f>
        <v>5.005898850164151</v>
      </c>
      <c r="H24" s="4">
        <v>1</v>
      </c>
    </row>
    <row r="25" spans="1:8" ht="12.75">
      <c r="A25" s="4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119.6969696969697</v>
      </c>
      <c r="F25" s="5">
        <f>AVERAGE($F$16:$F$21)*H25</f>
        <v>9.575757575757576</v>
      </c>
      <c r="G25" s="8">
        <f>F25*D25</f>
        <v>4.849287292062983</v>
      </c>
      <c r="H25" s="4">
        <v>1</v>
      </c>
    </row>
    <row r="26" spans="1:8" ht="12">
      <c r="A26" s="4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119.6969696969697</v>
      </c>
      <c r="F26" s="5">
        <f>AVERAGE($F$16:$F$21)*H26</f>
        <v>9.575757575757576</v>
      </c>
      <c r="G26" s="8">
        <f>F26*D26</f>
        <v>4.655769729589496</v>
      </c>
      <c r="H26" s="4">
        <v>1</v>
      </c>
    </row>
    <row r="27" spans="1:8" ht="12">
      <c r="A27" s="4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119.6969696969697</v>
      </c>
      <c r="F27" s="5">
        <f>AVERAGE($F$16:$F$21)*H27</f>
        <v>9.575757575757576</v>
      </c>
      <c r="G27" s="8">
        <f>F27*D27</f>
        <v>4.426818948243228</v>
      </c>
      <c r="H27" s="4">
        <v>1</v>
      </c>
    </row>
    <row r="28" spans="1:8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99.74747474747474</v>
      </c>
      <c r="F28" s="5">
        <f>AVERAGE($F$16:$F$21)*H28</f>
        <v>7.979797979797979</v>
      </c>
      <c r="G28" s="8">
        <f>F28*D28</f>
        <v>3.470147834762054</v>
      </c>
      <c r="H28" s="4">
        <f>0.5+2/3*0.5</f>
        <v>0.8333333333333333</v>
      </c>
    </row>
    <row r="29" spans="1:8" ht="12">
      <c r="A29" s="4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79.7979797979798</v>
      </c>
      <c r="F29" s="5">
        <f>AVERAGE($F$16:$F$21)*H29</f>
        <v>6.383838383838384</v>
      </c>
      <c r="G29" s="8">
        <f>F29*D29</f>
        <v>2.579895967173046</v>
      </c>
      <c r="H29" s="4">
        <f>0.5+1/3*0.5</f>
        <v>0.6666666666666666</v>
      </c>
    </row>
    <row r="30" spans="1:8" ht="12">
      <c r="A30" s="4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59.84848484848485</v>
      </c>
      <c r="F30" s="5">
        <f>AVERAGE($F$16:$F$21)*H30</f>
        <v>4.787878787878788</v>
      </c>
      <c r="G30" s="8">
        <f>F30*D30</f>
        <v>1.773029325331863</v>
      </c>
      <c r="H30" s="4">
        <v>0.5</v>
      </c>
    </row>
    <row r="31" spans="1:8" ht="12">
      <c r="A31" s="4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39.8989898989899</v>
      </c>
      <c r="F31" s="5">
        <f>AVERAGE($F$16:$F$21)*H31</f>
        <v>3.191919191919192</v>
      </c>
      <c r="G31" s="8">
        <f>F31*D31</f>
        <v>1.065095234355876</v>
      </c>
      <c r="H31" s="4">
        <f>2/3*0.5</f>
        <v>0.3333333333333333</v>
      </c>
    </row>
    <row r="32" spans="1:8" ht="12">
      <c r="A32" s="4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19.94949494949495</v>
      </c>
      <c r="F32" s="5">
        <f>AVERAGE($F$16:$F$21)*H32</f>
        <v>1.595959595959596</v>
      </c>
      <c r="G32" s="8">
        <f>F32*D32</f>
        <v>0.47003245031747626</v>
      </c>
      <c r="H32" s="4">
        <f>1/3*0.5</f>
        <v>0.16666666666666666</v>
      </c>
    </row>
    <row r="33" spans="1:8" ht="12">
      <c r="A33" s="4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0</v>
      </c>
      <c r="F33" s="5">
        <f>AVERAGE($F$16:$F$21)*H33</f>
        <v>0</v>
      </c>
      <c r="G33" s="8">
        <f>F33*D33</f>
        <v>0</v>
      </c>
      <c r="H33" s="4">
        <v>0</v>
      </c>
    </row>
    <row r="34" spans="1:8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0</v>
      </c>
      <c r="F34" s="5">
        <f>AVERAGE($F$16:$F$21)*H34</f>
        <v>0</v>
      </c>
      <c r="G34" s="8">
        <f>F34*D34</f>
        <v>0</v>
      </c>
      <c r="H34" s="4">
        <v>0</v>
      </c>
    </row>
    <row r="35" spans="1:8" ht="12">
      <c r="A35" s="4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0</v>
      </c>
      <c r="F35" s="5">
        <f>AVERAGE($F$16:$F$21)*H35</f>
        <v>0</v>
      </c>
      <c r="G35" s="8">
        <f>F35*D35</f>
        <v>0</v>
      </c>
      <c r="H35" s="4">
        <v>0</v>
      </c>
    </row>
    <row r="36" spans="1:8" ht="12">
      <c r="A36" s="4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0</v>
      </c>
      <c r="F36" s="5">
        <f>AVERAGE($F$16:$F$21)*H36</f>
        <v>0</v>
      </c>
      <c r="G36" s="8">
        <f>F36*D36</f>
        <v>0</v>
      </c>
      <c r="H36" s="4">
        <v>0</v>
      </c>
    </row>
    <row r="37" spans="1:8" ht="12">
      <c r="A37" s="4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0</v>
      </c>
      <c r="F37" s="5">
        <f>AVERAGE($F$16:$F$21)*H37</f>
        <v>0</v>
      </c>
      <c r="G37" s="8">
        <f>F37*D37</f>
        <v>0</v>
      </c>
      <c r="H37" s="4">
        <v>0</v>
      </c>
    </row>
    <row r="38" spans="1:8" ht="12">
      <c r="A38" s="4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f>AVERAGE($F$16:$F$21)*H38</f>
        <v>0</v>
      </c>
      <c r="G38" s="8">
        <f>F38*D38</f>
        <v>0</v>
      </c>
      <c r="H38" s="4">
        <v>0</v>
      </c>
    </row>
    <row r="39" spans="1:8" ht="12">
      <c r="A39" s="4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f>AVERAGE($F$16:$F$21)*H39</f>
        <v>0</v>
      </c>
      <c r="G39" s="8">
        <f>F39*D39</f>
        <v>0</v>
      </c>
      <c r="H39" s="4">
        <v>0</v>
      </c>
    </row>
    <row r="40" spans="4:5" ht="12">
      <c r="D40" s="2"/>
      <c r="E40" s="2"/>
    </row>
    <row r="41" spans="1:5" ht="12">
      <c r="A41" s="5"/>
      <c r="D41" s="2"/>
      <c r="E41" s="2"/>
    </row>
    <row r="42" spans="1:5" ht="12">
      <c r="A42" s="5"/>
      <c r="D42" s="2"/>
      <c r="E42" s="2"/>
    </row>
    <row r="43" spans="1:5" ht="12">
      <c r="A43" s="5"/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2007-08-26T12:24:15Z</dcterms:created>
  <dcterms:modified xsi:type="dcterms:W3CDTF">1601-01-01T22:00:00Z</dcterms:modified>
  <cp:category/>
  <cp:version/>
  <cp:contentType/>
  <cp:contentStatus/>
  <cp:revision>1</cp:revision>
</cp:coreProperties>
</file>