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Blad2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<sst xmlns="http://schemas.openxmlformats.org/spreadsheetml/2006/main" count="23" uniqueCount="15">
  <si>
    <t>Price / Wp</t>
  </si>
  <si>
    <t>Sun factor</t>
  </si>
  <si>
    <t>PV Systeem Wp</t>
  </si>
  <si>
    <t>Yield kWh</t>
  </si>
  <si>
    <t>Investment</t>
  </si>
  <si>
    <t>Scenario 1</t>
  </si>
  <si>
    <t>Yearly</t>
  </si>
  <si>
    <t>Savings</t>
  </si>
  <si>
    <t>Scenario 2</t>
  </si>
  <si>
    <t>Year</t>
  </si>
  <si>
    <t>Price / kWh</t>
  </si>
  <si>
    <t>increase</t>
  </si>
  <si>
    <t>Increase</t>
  </si>
  <si>
    <t>Scenario2</t>
  </si>
  <si>
    <t>Factor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</si>
</sst>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3]\ #,##0;[RED][$€-413]\ #,##0\-"/>
    <numFmt numFmtId="166" formatCode="0%"/>
    <numFmt numFmtId="167" formatCode="GENERAL"/>
    <numFmt numFmtId="168" formatCode="0"/>
  </numFmts>
  <fonts count="8">
    <font>
      <sz val="10"/>
      <name val="DejaVu Sans"/>
      <family val="2"/>
    </font>
    <font>
      <sz val="10"/>
      <name val="Arial"/>
      <family val="0"/>
    </font>
    <font>
      <b/>
      <sz val="9"/>
      <color indexed="8"/>
      <name val="DejaVu Sans"/>
      <family val="2"/>
    </font>
    <font>
      <sz val="9"/>
      <color indexed="8"/>
      <name val="DejaVu Sans"/>
      <family val="2"/>
    </font>
    <font>
      <b/>
      <sz val="10"/>
      <name val="DejaVu Sans"/>
      <family val="2"/>
    </font>
    <font>
      <sz val="8.7"/>
      <name val="Arial"/>
      <family val="5"/>
    </font>
    <font>
      <sz val="13.3"/>
      <name val="Arial"/>
      <family val="5"/>
    </font>
    <font>
      <sz val="19.1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2" borderId="0" xfId="0" applyFont="1" applyFill="1" applyAlignment="1" applyProtection="1">
      <alignment vertical="center"/>
      <protection/>
    </xf>
    <xf numFmtId="164" fontId="3" fillId="2" borderId="0" xfId="0" applyFont="1" applyFill="1" applyAlignment="1" applyProtection="1">
      <alignment vertical="center"/>
      <protection/>
    </xf>
    <xf numFmtId="165" fontId="3" fillId="2" borderId="0" xfId="0" applyNumberFormat="1" applyFont="1" applyFill="1" applyAlignment="1" applyProtection="1">
      <alignment vertical="center"/>
      <protection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5" fontId="0" fillId="0" borderId="0" xfId="0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B4794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10" b="0" i="0" u="none" baseline="0"/>
              <a:t>Savings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Blad2!$D$8</c:f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Blad2!$A$9:$A$33</c:f>
              <c:numCache/>
            </c:numRef>
          </c:xVal>
          <c:yVal>
            <c:numRef>
              <c:f>Blad2!$D$9:$D$33</c:f>
              <c:numCache/>
            </c:numRef>
          </c:yVal>
          <c:smooth val="1"/>
        </c:ser>
        <c:ser>
          <c:idx val="1"/>
          <c:order val="1"/>
          <c:tx>
            <c:strRef>
              <c:f>Blad2!$G$8</c:f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Blad2!$A$9:$A$33</c:f>
              <c:numCache/>
            </c:numRef>
          </c:xVal>
          <c:yVal>
            <c:numRef>
              <c:f>Blad2!$G$9:$G$33</c:f>
              <c:numCache/>
            </c:numRef>
          </c:yVal>
          <c:smooth val="1"/>
        </c:ser>
        <c:ser>
          <c:idx val="2"/>
          <c:order val="2"/>
          <c:tx>
            <c:strRef>
              <c:f>Blad2!$H$8</c:f>
            </c:strRef>
          </c:tx>
          <c:spPr>
            <a:ln w="25400">
              <a:solidFill>
                <a:srgbClr val="3DEB3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Blad2!$A$9:$A$33</c:f>
              <c:numCache/>
            </c:numRef>
          </c:xVal>
          <c:yVal>
            <c:numRef>
              <c:f>Blad2!$H$9:$H$33</c:f>
              <c:numCache/>
            </c:numRef>
          </c:yVal>
          <c:smooth val="1"/>
        </c:ser>
        <c:axId val="15821497"/>
        <c:axId val="8175746"/>
      </c:scatterChart>
      <c:valAx>
        <c:axId val="15821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30" b="0" i="0" u="none" baseline="0"/>
                  <a:t>Years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175746"/>
        <c:crosses val="autoZero"/>
        <c:crossBetween val="midCat"/>
        <c:dispUnits/>
      </c:valAx>
      <c:valAx>
        <c:axId val="8175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€-413]\ #,##0;[RED][$€-413]\ #,##0\-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82149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/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9</xdr:row>
      <xdr:rowOff>38100</xdr:rowOff>
    </xdr:from>
    <xdr:to>
      <xdr:col>14</xdr:col>
      <xdr:colOff>457200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581900" y="1409700"/>
        <a:ext cx="44291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D1">
      <selection activeCell="K40" sqref="K40"/>
    </sheetView>
  </sheetViews>
  <sheetFormatPr defaultColWidth="10.00390625" defaultRowHeight="12.75"/>
  <cols>
    <col min="1" max="2" width="12.625" style="0" customWidth="1"/>
    <col min="4" max="4" width="13.50390625" style="0" customWidth="1"/>
    <col min="7" max="7" width="12.625" style="0" customWidth="1"/>
    <col min="8" max="8" width="12.25390625" style="0" customWidth="1"/>
    <col min="9" max="12" width="9.50390625" style="0" customWidth="1"/>
  </cols>
  <sheetData>
    <row r="1" spans="1:8" ht="12" customHeight="1">
      <c r="A1" s="1"/>
      <c r="B1" s="2" t="s">
        <v>0</v>
      </c>
      <c r="C1" s="2">
        <v>5</v>
      </c>
      <c r="D1" s="2"/>
      <c r="E1" s="1"/>
      <c r="F1" s="2"/>
      <c r="G1" s="1"/>
      <c r="H1" s="1"/>
    </row>
    <row r="2" spans="1:8" ht="12" customHeight="1">
      <c r="A2" s="1"/>
      <c r="B2" s="2" t="s">
        <v>1</v>
      </c>
      <c r="C2" s="2">
        <v>0.9</v>
      </c>
      <c r="D2" s="2"/>
      <c r="E2" s="1"/>
      <c r="F2" s="2"/>
      <c r="G2" s="1"/>
      <c r="H2" s="1"/>
    </row>
    <row r="3" spans="1:8" ht="12" customHeight="1">
      <c r="A3" s="1"/>
      <c r="B3" s="2" t="s">
        <v>2</v>
      </c>
      <c r="C3" s="2">
        <v>2500</v>
      </c>
      <c r="D3" s="2"/>
      <c r="E3" s="1"/>
      <c r="F3" s="2"/>
      <c r="G3" s="1"/>
      <c r="H3" s="1"/>
    </row>
    <row r="4" spans="1:8" ht="12" customHeight="1">
      <c r="A4" s="1"/>
      <c r="B4" s="2" t="s">
        <v>3</v>
      </c>
      <c r="C4" s="2">
        <f>C3*C2</f>
        <v>2250</v>
      </c>
      <c r="D4" s="2"/>
      <c r="E4" s="1"/>
      <c r="F4" s="2"/>
      <c r="G4" s="1"/>
      <c r="H4" s="1"/>
    </row>
    <row r="5" spans="1:8" ht="12" customHeight="1">
      <c r="A5" s="1"/>
      <c r="B5" s="2" t="s">
        <v>4</v>
      </c>
      <c r="C5" s="3">
        <f>C1*C3</f>
        <v>12500</v>
      </c>
      <c r="D5" s="2"/>
      <c r="E5" s="1"/>
      <c r="F5" s="2"/>
      <c r="G5" s="1"/>
      <c r="H5" s="1"/>
    </row>
    <row r="6" spans="1:8" ht="12" customHeight="1">
      <c r="A6" s="1"/>
      <c r="B6" s="2"/>
      <c r="C6" s="1"/>
      <c r="D6" s="1"/>
      <c r="E6" s="1"/>
      <c r="F6" s="2"/>
      <c r="G6" s="1"/>
      <c r="H6" s="1"/>
    </row>
    <row r="7" spans="1:8" ht="12" customHeight="1">
      <c r="A7" s="1"/>
      <c r="B7" s="1" t="s">
        <v>5</v>
      </c>
      <c r="C7" s="4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/>
    </row>
    <row r="8" spans="1:8" ht="12" customHeight="1">
      <c r="A8" s="1" t="s">
        <v>9</v>
      </c>
      <c r="B8" s="1" t="s">
        <v>10</v>
      </c>
      <c r="C8" s="1" t="s">
        <v>11</v>
      </c>
      <c r="D8" s="1" t="s">
        <v>5</v>
      </c>
      <c r="E8" s="1" t="s">
        <v>10</v>
      </c>
      <c r="F8" s="1" t="s">
        <v>12</v>
      </c>
      <c r="G8" s="1" t="s">
        <v>13</v>
      </c>
      <c r="H8" s="1" t="s">
        <v>4</v>
      </c>
    </row>
    <row r="9" spans="1:8" ht="12" customHeight="1">
      <c r="A9" s="1">
        <v>1</v>
      </c>
      <c r="B9">
        <v>0.2</v>
      </c>
      <c r="C9" s="5">
        <v>0.07</v>
      </c>
      <c r="D9" s="3">
        <f>$C$4*B9</f>
        <v>450</v>
      </c>
      <c r="E9" s="2">
        <f>199/1000</f>
        <v>0.199</v>
      </c>
      <c r="F9" s="5">
        <v>0.14</v>
      </c>
      <c r="G9" s="3">
        <f>$C$4*E9</f>
        <v>447.75</v>
      </c>
      <c r="H9" s="3">
        <f>$C$1*$C$3</f>
        <v>12500</v>
      </c>
    </row>
    <row r="10" spans="1:8" ht="12" customHeight="1">
      <c r="A10" s="1">
        <v>2</v>
      </c>
      <c r="B10" s="6">
        <f>B9*(1+C9)</f>
        <v>0.21400000000000002</v>
      </c>
      <c r="C10" s="5">
        <v>0.07</v>
      </c>
      <c r="D10" s="3">
        <f>$C$4*B10+D9</f>
        <v>931.5</v>
      </c>
      <c r="E10" s="6">
        <f>E9*(1+F9)</f>
        <v>0.22686000000000003</v>
      </c>
      <c r="F10" s="5">
        <v>0.14</v>
      </c>
      <c r="G10" s="3">
        <f>$C$4*E10+G9</f>
        <v>958.1850000000001</v>
      </c>
      <c r="H10" s="3">
        <f>$C$1*$C$3</f>
        <v>12500</v>
      </c>
    </row>
    <row r="11" spans="1:8" ht="12" customHeight="1">
      <c r="A11" s="1">
        <v>3</v>
      </c>
      <c r="B11" s="6">
        <f>B10*(1+C10)</f>
        <v>0.22898000000000004</v>
      </c>
      <c r="C11" s="5">
        <v>0.07</v>
      </c>
      <c r="D11" s="3">
        <f>$C$4*B11+D10</f>
        <v>1446.7050000000002</v>
      </c>
      <c r="E11" s="6">
        <f>E10*(1+F10)</f>
        <v>0.2586204000000001</v>
      </c>
      <c r="F11" s="5">
        <v>0.14</v>
      </c>
      <c r="G11" s="3">
        <f>$C$4*E11+G10</f>
        <v>1540.0809000000004</v>
      </c>
      <c r="H11" s="3">
        <f>$C$1*$C$3</f>
        <v>12500</v>
      </c>
    </row>
    <row r="12" spans="1:8" ht="12" customHeight="1">
      <c r="A12" s="1">
        <v>4</v>
      </c>
      <c r="B12" s="6">
        <f>B11*(1+C11)</f>
        <v>0.24500860000000005</v>
      </c>
      <c r="C12" s="5">
        <v>0.07</v>
      </c>
      <c r="D12" s="3">
        <f>$C$4*B12+D11</f>
        <v>1997.9743500000004</v>
      </c>
      <c r="E12" s="6">
        <f>E11*(1+F11)</f>
        <v>0.29482725600000015</v>
      </c>
      <c r="F12" s="5">
        <v>0.14</v>
      </c>
      <c r="G12" s="3">
        <f>$C$4*E12+G11</f>
        <v>2203.4422260000006</v>
      </c>
      <c r="H12" s="3">
        <f>$C$1*$C$3</f>
        <v>12500</v>
      </c>
    </row>
    <row r="13" spans="1:8" ht="12" customHeight="1">
      <c r="A13" s="1">
        <v>5</v>
      </c>
      <c r="B13" s="6">
        <f>B12*(1+C12)</f>
        <v>0.2621592020000001</v>
      </c>
      <c r="C13" s="5">
        <v>0.07</v>
      </c>
      <c r="D13" s="3">
        <f>$C$4*B13+D12</f>
        <v>2587.8325545000007</v>
      </c>
      <c r="E13" s="6">
        <f>E12*(1+F12)</f>
        <v>0.3361030718400002</v>
      </c>
      <c r="F13" s="5">
        <v>0.14</v>
      </c>
      <c r="G13" s="3">
        <f>$C$4*E13+G12</f>
        <v>2959.674137640001</v>
      </c>
      <c r="H13" s="3">
        <f>$C$1*$C$3</f>
        <v>12500</v>
      </c>
    </row>
    <row r="14" spans="1:8" ht="12" customHeight="1">
      <c r="A14" s="1">
        <v>6</v>
      </c>
      <c r="B14" s="6">
        <f>B13*(1+C13)</f>
        <v>0.2805103461400001</v>
      </c>
      <c r="C14" s="5">
        <v>0.07</v>
      </c>
      <c r="D14" s="3">
        <f>$C$4*B14+D13</f>
        <v>3218.980833315001</v>
      </c>
      <c r="E14" s="6">
        <f>E13*(1+F13)</f>
        <v>0.3831575018976003</v>
      </c>
      <c r="F14" s="5">
        <v>0.14</v>
      </c>
      <c r="G14" s="3">
        <f>$C$4*E14+G13</f>
        <v>3821.7785169096014</v>
      </c>
      <c r="H14" s="3">
        <f>$C$1*$C$3</f>
        <v>12500</v>
      </c>
    </row>
    <row r="15" spans="1:8" ht="12" customHeight="1">
      <c r="A15" s="1">
        <v>7</v>
      </c>
      <c r="B15" s="6">
        <f>B14*(1+C14)</f>
        <v>0.3001460703698001</v>
      </c>
      <c r="C15" s="5">
        <v>0.07</v>
      </c>
      <c r="D15" s="3">
        <f>$C$4*B15+D14</f>
        <v>3894.309491647051</v>
      </c>
      <c r="E15" s="6">
        <f>E14*(1+F14)</f>
        <v>0.4367995521632644</v>
      </c>
      <c r="F15" s="5">
        <v>0.14</v>
      </c>
      <c r="G15" s="3">
        <f>$C$4*E15+G14</f>
        <v>4804.577509276946</v>
      </c>
      <c r="H15" s="3">
        <f>$C$1*$C$3</f>
        <v>12500</v>
      </c>
    </row>
    <row r="16" spans="1:8" ht="12" customHeight="1">
      <c r="A16" s="1">
        <v>8</v>
      </c>
      <c r="B16" s="6">
        <f>B15*(1+C15)</f>
        <v>0.3211562952956861</v>
      </c>
      <c r="C16" s="5">
        <v>0.07</v>
      </c>
      <c r="D16" s="3">
        <f>$C$4*B16+D15</f>
        <v>4616.911156062344</v>
      </c>
      <c r="E16" s="6">
        <f>E15*(1+F15)</f>
        <v>0.49795148946612144</v>
      </c>
      <c r="F16" s="5">
        <v>0.14</v>
      </c>
      <c r="G16" s="3">
        <f>$C$4*E16+G15</f>
        <v>5924.96836057572</v>
      </c>
      <c r="H16" s="3">
        <f>$C$1*$C$3</f>
        <v>12500</v>
      </c>
    </row>
    <row r="17" spans="1:8" ht="12" customHeight="1">
      <c r="A17" s="1">
        <v>9</v>
      </c>
      <c r="B17" s="6">
        <f>B16*(1+C16)</f>
        <v>0.3436372359663842</v>
      </c>
      <c r="C17" s="5">
        <v>0.07</v>
      </c>
      <c r="D17" s="3">
        <f>$C$4*B17+D16</f>
        <v>5390.0949369867085</v>
      </c>
      <c r="E17" s="6">
        <f>E16*(1+F16)</f>
        <v>0.5676646979913785</v>
      </c>
      <c r="F17" s="5">
        <v>0.14</v>
      </c>
      <c r="G17" s="3">
        <f>$C$4*E17+G16</f>
        <v>7202.213931056322</v>
      </c>
      <c r="H17" s="3">
        <f>$C$1*$C$3</f>
        <v>12500</v>
      </c>
    </row>
    <row r="18" spans="1:8" ht="12" customHeight="1">
      <c r="A18" s="1">
        <v>10</v>
      </c>
      <c r="B18" s="6">
        <f>B17*(1+C17)</f>
        <v>0.3676918424840311</v>
      </c>
      <c r="C18" s="5">
        <v>0.07</v>
      </c>
      <c r="D18" s="3">
        <f>$C$4*B18+D17</f>
        <v>6217.401582575779</v>
      </c>
      <c r="E18" s="6">
        <f>E17*(1+F17)</f>
        <v>0.6471377557101716</v>
      </c>
      <c r="F18" s="5">
        <v>0.14</v>
      </c>
      <c r="G18" s="3">
        <f>$C$4*E18+G17</f>
        <v>8658.273881404208</v>
      </c>
      <c r="H18" s="3">
        <f>$C$1*$C$3</f>
        <v>12500</v>
      </c>
    </row>
    <row r="19" spans="1:8" ht="12" customHeight="1">
      <c r="A19" s="1">
        <v>11</v>
      </c>
      <c r="B19" s="6">
        <f>B18*(1+C18)</f>
        <v>0.39343027145791326</v>
      </c>
      <c r="C19" s="5">
        <v>0.07</v>
      </c>
      <c r="D19" s="3">
        <f>$C$4*B19+D18</f>
        <v>7102.619693356084</v>
      </c>
      <c r="E19" s="6">
        <f>E18*(1+F18)</f>
        <v>0.7377370415095957</v>
      </c>
      <c r="F19" s="5">
        <v>0.14</v>
      </c>
      <c r="G19" s="3">
        <f>$C$4*E19+G18</f>
        <v>10318.182224800797</v>
      </c>
      <c r="H19" s="3">
        <f>$C$1*$C$3</f>
        <v>12500</v>
      </c>
    </row>
    <row r="20" spans="1:8" ht="12" customHeight="1">
      <c r="A20" s="1">
        <v>12</v>
      </c>
      <c r="B20" s="6">
        <f>B19*(1+C19)</f>
        <v>0.4209703904599672</v>
      </c>
      <c r="C20" s="5">
        <v>0.07</v>
      </c>
      <c r="D20" s="3">
        <f>$C$4*B20+D19</f>
        <v>8049.80307189101</v>
      </c>
      <c r="E20" s="6">
        <f>E19*(1+F19)</f>
        <v>0.8410202273209393</v>
      </c>
      <c r="F20" s="5">
        <v>0.14</v>
      </c>
      <c r="G20" s="3">
        <f>$C$4*E20+G19</f>
        <v>12210.477736272911</v>
      </c>
      <c r="H20" s="3">
        <f>$C$1*$C$3</f>
        <v>12500</v>
      </c>
    </row>
    <row r="21" spans="1:8" ht="12" customHeight="1">
      <c r="A21" s="1">
        <v>13</v>
      </c>
      <c r="B21" s="6">
        <f>B20*(1+C20)</f>
        <v>0.4504383177921649</v>
      </c>
      <c r="C21" s="5">
        <v>0.07</v>
      </c>
      <c r="D21" s="3">
        <f>$C$4*B21+D20</f>
        <v>9063.289286923382</v>
      </c>
      <c r="E21" s="6">
        <f>E20*(1+F20)</f>
        <v>0.9587630591458709</v>
      </c>
      <c r="F21" s="5">
        <v>0.14</v>
      </c>
      <c r="G21" s="3">
        <f>$C$4*E21+G20</f>
        <v>14367.694619351121</v>
      </c>
      <c r="H21" s="3">
        <f>$C$1*$C$3</f>
        <v>12500</v>
      </c>
    </row>
    <row r="22" spans="1:8" ht="12" customHeight="1">
      <c r="A22" s="1">
        <v>14</v>
      </c>
      <c r="B22" s="6">
        <f>B21*(1+C21)</f>
        <v>0.4819690000376165</v>
      </c>
      <c r="C22" s="5">
        <v>0.07</v>
      </c>
      <c r="D22" s="3">
        <f>$C$4*B22+D21</f>
        <v>10147.719537008019</v>
      </c>
      <c r="E22" s="6">
        <f>E21*(1+F21)</f>
        <v>1.0929898874262929</v>
      </c>
      <c r="F22" s="5">
        <v>0.14</v>
      </c>
      <c r="G22" s="3">
        <f>$C$4*E22+G21</f>
        <v>16826.92186606028</v>
      </c>
      <c r="H22" s="3">
        <f>$C$1*$C$3</f>
        <v>12500</v>
      </c>
    </row>
    <row r="23" spans="1:8" ht="12" customHeight="1">
      <c r="A23" s="1">
        <v>15</v>
      </c>
      <c r="B23" s="6">
        <f>B22*(1+C22)</f>
        <v>0.5157068300402496</v>
      </c>
      <c r="C23" s="5">
        <v>0.07</v>
      </c>
      <c r="D23" s="3">
        <f>$C$4*B23+D22</f>
        <v>11308.05990459858</v>
      </c>
      <c r="E23" s="6">
        <f>E22*(1+F22)</f>
        <v>1.246008471665974</v>
      </c>
      <c r="F23" s="5">
        <v>0.14</v>
      </c>
      <c r="G23" s="3">
        <f>$C$4*E23+G22</f>
        <v>19630.44092730872</v>
      </c>
      <c r="H23" s="3">
        <f>$C$1*$C$3</f>
        <v>12500</v>
      </c>
    </row>
    <row r="24" spans="1:8" ht="12" customHeight="1">
      <c r="A24" s="1">
        <v>16</v>
      </c>
      <c r="B24" s="6">
        <f>B23*(1+C23)</f>
        <v>0.5518063081430672</v>
      </c>
      <c r="C24" s="5">
        <v>0.07</v>
      </c>
      <c r="D24" s="3">
        <f>$C$4*B24+D23</f>
        <v>12549.624097920481</v>
      </c>
      <c r="E24" s="6">
        <f>E23*(1+F23)</f>
        <v>1.4204496576992105</v>
      </c>
      <c r="F24" s="5">
        <v>0.14</v>
      </c>
      <c r="G24" s="3">
        <f>$C$4*E24+G23</f>
        <v>22826.452657131944</v>
      </c>
      <c r="H24" s="3">
        <f>$C$1*$C$3</f>
        <v>12500</v>
      </c>
    </row>
    <row r="25" spans="1:8" ht="12" customHeight="1">
      <c r="A25" s="1">
        <v>17</v>
      </c>
      <c r="B25" s="6">
        <f>B24*(1+C24)</f>
        <v>0.5904327497130819</v>
      </c>
      <c r="C25" s="5">
        <v>0.07</v>
      </c>
      <c r="D25" s="3">
        <f>$C$4*B25+D24</f>
        <v>13878.097784774916</v>
      </c>
      <c r="E25" s="6">
        <f>E24*(1+F24)</f>
        <v>1.6193126097771002</v>
      </c>
      <c r="F25" s="5">
        <v>0.14</v>
      </c>
      <c r="G25" s="3">
        <f>$C$4*E25+G24</f>
        <v>26469.90602913042</v>
      </c>
      <c r="H25" s="3">
        <f>$C$1*$C$3</f>
        <v>12500</v>
      </c>
    </row>
    <row r="26" spans="1:8" ht="12" customHeight="1">
      <c r="A26" s="1">
        <v>18</v>
      </c>
      <c r="B26" s="6">
        <f>B25*(1+C25)</f>
        <v>0.6317630421929977</v>
      </c>
      <c r="C26" s="5">
        <v>0.07</v>
      </c>
      <c r="D26" s="3">
        <f>$C$4*B26+D25</f>
        <v>15299.56462970916</v>
      </c>
      <c r="E26" s="6">
        <f>E25*(1+F25)</f>
        <v>1.8460163751458945</v>
      </c>
      <c r="F26" s="5">
        <v>0.14</v>
      </c>
      <c r="G26" s="3">
        <f>$C$4*E26+G25</f>
        <v>30623.44287320868</v>
      </c>
      <c r="H26" s="3">
        <f>$C$1*$C$3</f>
        <v>12500</v>
      </c>
    </row>
    <row r="27" spans="1:8" ht="12" customHeight="1">
      <c r="A27" s="1">
        <v>19</v>
      </c>
      <c r="B27" s="6">
        <f>B26*(1+C26)</f>
        <v>0.6759864551465076</v>
      </c>
      <c r="C27" s="5">
        <v>0.07</v>
      </c>
      <c r="D27" s="3">
        <f>$C$4*B27+D26</f>
        <v>16820.5341537888</v>
      </c>
      <c r="E27" s="6">
        <f>E26*(1+F26)</f>
        <v>2.1044586676663197</v>
      </c>
      <c r="F27" s="5">
        <v>0.14</v>
      </c>
      <c r="G27" s="3">
        <f>$C$4*E27+G26</f>
        <v>35358.474875457905</v>
      </c>
      <c r="H27" s="3">
        <f>$C$1*$C$3</f>
        <v>12500</v>
      </c>
    </row>
    <row r="28" spans="1:8" ht="12" customHeight="1">
      <c r="A28" s="1">
        <v>20</v>
      </c>
      <c r="B28" s="6">
        <f>B27*(1+C27)</f>
        <v>0.7233055070067631</v>
      </c>
      <c r="C28" s="5">
        <v>0.07</v>
      </c>
      <c r="D28" s="3">
        <f>$C$4*B28+D27</f>
        <v>18447.97154455402</v>
      </c>
      <c r="E28" s="6">
        <f>E27*(1+F27)</f>
        <v>2.3990828811396048</v>
      </c>
      <c r="F28" s="5">
        <v>0.14</v>
      </c>
      <c r="G28" s="3">
        <f>$C$4*E28+G27</f>
        <v>40756.411358022015</v>
      </c>
      <c r="H28" s="3">
        <f>$C$1*$C$3</f>
        <v>12500</v>
      </c>
    </row>
    <row r="29" spans="1:8" ht="12" customHeight="1">
      <c r="A29" s="1">
        <v>21</v>
      </c>
      <c r="B29" s="6">
        <f>B28*(1+C28)</f>
        <v>0.7739368924972365</v>
      </c>
      <c r="C29" s="5">
        <v>0.07</v>
      </c>
      <c r="D29" s="3">
        <f>$C$4*B29+D28</f>
        <v>20189.329552672803</v>
      </c>
      <c r="E29" s="6">
        <f>E28*(1+F28)</f>
        <v>2.73495448449915</v>
      </c>
      <c r="F29" s="5">
        <v>0.14</v>
      </c>
      <c r="G29" s="3">
        <f>$C$4*E29+G28</f>
        <v>46910.0589481451</v>
      </c>
      <c r="H29" s="3">
        <f>$C$1*$C$3</f>
        <v>12500</v>
      </c>
    </row>
    <row r="30" spans="1:8" ht="12" customHeight="1">
      <c r="A30" s="1">
        <v>22</v>
      </c>
      <c r="B30" s="6">
        <f>B29*(1+C29)</f>
        <v>0.8281124749720431</v>
      </c>
      <c r="C30" s="5">
        <v>0.07</v>
      </c>
      <c r="D30" s="3">
        <f>$C$4*B30+D29</f>
        <v>22052.5826213599</v>
      </c>
      <c r="E30" s="6">
        <f>E29*(1+F29)</f>
        <v>3.117848112329031</v>
      </c>
      <c r="F30" s="5">
        <v>0.14</v>
      </c>
      <c r="G30" s="3">
        <f>$C$4*E30+G29</f>
        <v>53925.217200885425</v>
      </c>
      <c r="H30" s="3">
        <f>$C$1*$C$3</f>
        <v>12500</v>
      </c>
    </row>
    <row r="31" spans="1:8" ht="12" customHeight="1">
      <c r="A31" s="1">
        <v>23</v>
      </c>
      <c r="B31" s="6">
        <f>B30*(1+C30)</f>
        <v>0.8860803482200862</v>
      </c>
      <c r="C31" s="5">
        <v>0.07</v>
      </c>
      <c r="D31" s="3">
        <f>$C$4*B31+D30</f>
        <v>24046.263404855094</v>
      </c>
      <c r="E31" s="6">
        <f>E30*(1+F30)</f>
        <v>3.5543468480550957</v>
      </c>
      <c r="F31" s="5">
        <v>0.14</v>
      </c>
      <c r="G31" s="3">
        <f>$C$4*E31+G30</f>
        <v>61922.49760900939</v>
      </c>
      <c r="H31" s="3">
        <f>$C$1*$C$3</f>
        <v>12500</v>
      </c>
    </row>
    <row r="32" spans="1:8" ht="12" customHeight="1">
      <c r="A32" s="1">
        <v>24</v>
      </c>
      <c r="B32" s="6">
        <f>B31*(1+C31)</f>
        <v>0.9481059725954922</v>
      </c>
      <c r="C32" s="5">
        <v>0.07</v>
      </c>
      <c r="D32" s="3">
        <f>$C$4*B32+D31</f>
        <v>26179.50184319495</v>
      </c>
      <c r="E32" s="6">
        <f>E31*(1+F31)</f>
        <v>4.05195540678281</v>
      </c>
      <c r="F32" s="5">
        <v>0.14</v>
      </c>
      <c r="G32" s="3">
        <f>$C$4*E32+G31</f>
        <v>71039.39727427071</v>
      </c>
      <c r="H32" s="3">
        <f>$C$1*$C$3</f>
        <v>12500</v>
      </c>
    </row>
    <row r="33" spans="1:8" ht="12" customHeight="1">
      <c r="A33" s="1">
        <v>25</v>
      </c>
      <c r="B33" s="6">
        <f>B32*(1+C32)</f>
        <v>1.0144733906771768</v>
      </c>
      <c r="C33" s="5">
        <v>0.07</v>
      </c>
      <c r="D33" s="3">
        <f>$C$4*B33+D32</f>
        <v>28462.0669722186</v>
      </c>
      <c r="E33" s="6">
        <f>E32*(1+F32)</f>
        <v>4.619229163732403</v>
      </c>
      <c r="F33" s="5">
        <v>0.14</v>
      </c>
      <c r="G33" s="3">
        <f>$C$4*E33+G32</f>
        <v>81432.66289266862</v>
      </c>
      <c r="H33" s="3">
        <f>$C$1*$C$3</f>
        <v>12500</v>
      </c>
    </row>
    <row r="34" ht="12" customHeight="1"/>
    <row r="35" spans="3:7" ht="12" customHeight="1">
      <c r="C35" s="4" t="s">
        <v>7</v>
      </c>
      <c r="D35" s="7">
        <f>D33-$C$5</f>
        <v>15962.0669722186</v>
      </c>
      <c r="F35" s="4" t="s">
        <v>7</v>
      </c>
      <c r="G35" s="7">
        <f>G33-$C$5</f>
        <v>68932.66289266862</v>
      </c>
    </row>
    <row r="36" ht="12" customHeight="1"/>
    <row r="37" spans="3:7" ht="12" customHeight="1">
      <c r="C37" s="4" t="s">
        <v>14</v>
      </c>
      <c r="D37" s="8">
        <f>D33/$C$5</f>
        <v>2.2769653577774878</v>
      </c>
      <c r="F37" s="4" t="s">
        <v>14</v>
      </c>
      <c r="G37" s="8">
        <f>G33/$C$5</f>
        <v>6.51461303141349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sheetProtection/>
  <printOptions/>
  <pageMargins left="0.7875" right="0.7875" top="1.713888888888889" bottom="1.713888888888889" header="0.7875" footer="0.7875"/>
  <pageSetup firstPageNumber="1" useFirstPageNumber="1" horizontalDpi="300" verticalDpi="300" orientation="portrait" paperSize="9"/>
  <headerFooter alignWithMargins="0">
    <oddHeader xml:space="preserve">&amp;C&amp;"Arial,Regular"&amp;A </oddHeader>
    <oddFooter xml:space="preserve">&amp;C&amp;"Arial,Regular"&amp;A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>
    <row r="1" ht="12" customHeight="1"/>
  </sheetData>
  <sheetProtection/>
  <printOptions/>
  <pageMargins left="0.7875" right="0.7875" top="1.713888888888889" bottom="1.713888888888889" header="0.7875" footer="0.7875"/>
  <pageSetup horizontalDpi="300" verticalDpi="300" orientation="portrait" paperSize="9"/>
  <headerFooter alignWithMargins="0">
    <oddHeader xml:space="preserve">&amp;C&amp;"Arial,Regular"&amp;A </oddHeader>
    <oddFooter xml:space="preserve">&amp;C&amp;"Arial,Regular"&amp;A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/>
  <cp:lastPrinted>1601-01-01T23:00:00Z</cp:lastPrinted>
  <dcterms:created xsi:type="dcterms:W3CDTF">2006-07-23T19:46:34Z</dcterms:created>
  <dcterms:modified xsi:type="dcterms:W3CDTF">2008-08-18T14:12:50Z</dcterms:modified>
  <cp:category/>
  <cp:version/>
  <cp:contentType/>
  <cp:contentStatus/>
  <cp:revision>24</cp:revision>
</cp:coreProperties>
</file>