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0" activeTab="4"/>
  </bookViews>
  <sheets>
    <sheet name="stofzuiger" sheetId="1" r:id="rId1"/>
    <sheet name="300W bouwlamp" sheetId="2" r:id="rId2"/>
    <sheet name="slijptol" sheetId="3" r:id="rId3"/>
    <sheet name="compressor" sheetId="4" r:id="rId4"/>
    <sheet name="computer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<sst xmlns="http://schemas.openxmlformats.org/spreadsheetml/2006/main" count="135" uniqueCount="19">
  <si>
    <t>meting</t>
  </si>
  <si>
    <t>Luctor</t>
  </si>
  <si>
    <t>V [V]</t>
  </si>
  <si>
    <t>I [mA]</t>
  </si>
  <si>
    <t>P [W]</t>
  </si>
  <si>
    <t>S [VA]</t>
  </si>
  <si>
    <t>PF [-]</t>
  </si>
  <si>
    <t>nee</t>
  </si>
  <si>
    <t>ja</t>
  </si>
  <si>
    <t>avg V [V]</t>
  </si>
  <si>
    <t>avg I [mA]</t>
  </si>
  <si>
    <t>avg P [W]</t>
  </si>
  <si>
    <t>avg S [VA]</t>
  </si>
  <si>
    <t>avg PF [-]</t>
  </si>
  <si>
    <t>SD I [mA]</t>
  </si>
  <si>
    <t>SD P [W]</t>
  </si>
  <si>
    <t>SD S [VA]</t>
  </si>
  <si>
    <t>gemiddelde zonder Luctor</t>
  </si>
  <si>
    <t>gemiddelde met Luctor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</si>
</sst>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0" fillId="0" borderId="0" xfId="0" applyAlignment="1">
      <alignment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16"/>
  <sheetViews>
    <sheetView zoomScale="105" zoomScaleNormal="105" workbookViewId="0" topLeftCell="A1">
      <selection activeCell="A30" sqref="A30"/>
    </sheetView>
  </sheetViews>
  <sheetFormatPr defaultColWidth="12.57421875" defaultRowHeight="12.75"/>
  <cols>
    <col min="1" max="16384" width="11.57421875" style="0" customWidth="1"/>
  </cols>
  <sheetData>
    <row r="2" spans="1:7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</row>
    <row r="3" spans="1:7" ht="12">
      <c r="A3">
        <v>1</v>
      </c>
      <c r="B3" t="s">
        <v>7</v>
      </c>
      <c r="C3">
        <v>224</v>
      </c>
      <c r="D3">
        <v>3900</v>
      </c>
      <c r="E3">
        <v>854</v>
      </c>
      <c r="F3" s="1">
        <f>C3*D3/1000</f>
        <v>873.6</v>
      </c>
      <c r="G3" s="1">
        <f>E3/F3</f>
        <v>0.9775641025641025</v>
      </c>
    </row>
    <row r="4" spans="1:7" ht="12">
      <c r="A4">
        <v>2</v>
      </c>
      <c r="B4" t="s">
        <v>7</v>
      </c>
      <c r="C4">
        <v>224</v>
      </c>
      <c r="D4">
        <v>3930</v>
      </c>
      <c r="E4">
        <v>843</v>
      </c>
      <c r="F4" s="1">
        <f>C4*D4/1000</f>
        <v>880.32</v>
      </c>
      <c r="G4" s="1">
        <f>E4/F4</f>
        <v>0.9576063249727371</v>
      </c>
    </row>
    <row r="5" spans="1:7" ht="12.75">
      <c r="A5">
        <v>3</v>
      </c>
      <c r="B5" t="s">
        <v>8</v>
      </c>
      <c r="C5">
        <v>224</v>
      </c>
      <c r="D5">
        <v>3900</v>
      </c>
      <c r="E5">
        <v>843</v>
      </c>
      <c r="F5" s="1">
        <f>C5*D5/1000</f>
        <v>873.6</v>
      </c>
      <c r="G5" s="1">
        <f>E5/F5</f>
        <v>0.9649725274725275</v>
      </c>
    </row>
    <row r="6" spans="1:7" ht="12.75">
      <c r="A6">
        <v>4</v>
      </c>
      <c r="B6" t="s">
        <v>8</v>
      </c>
      <c r="C6">
        <v>224</v>
      </c>
      <c r="D6">
        <v>3870</v>
      </c>
      <c r="E6">
        <v>835</v>
      </c>
      <c r="F6" s="1">
        <f>C6*D6/1000</f>
        <v>866.88</v>
      </c>
      <c r="G6" s="1">
        <f>E6/F6</f>
        <v>0.9632244370616464</v>
      </c>
    </row>
    <row r="7" spans="1:7" ht="12.75">
      <c r="A7">
        <v>5</v>
      </c>
      <c r="B7" t="s">
        <v>8</v>
      </c>
      <c r="C7">
        <v>224</v>
      </c>
      <c r="D7">
        <v>3800</v>
      </c>
      <c r="E7">
        <v>830</v>
      </c>
      <c r="F7" s="1">
        <f>C7*D7/1000</f>
        <v>851.2</v>
      </c>
      <c r="G7" s="1">
        <f>E7/F7</f>
        <v>0.975093984962406</v>
      </c>
    </row>
    <row r="8" spans="1:7" ht="12.75">
      <c r="A8">
        <v>6</v>
      </c>
      <c r="B8" t="s">
        <v>7</v>
      </c>
      <c r="C8">
        <v>224</v>
      </c>
      <c r="D8">
        <v>3930</v>
      </c>
      <c r="E8">
        <v>847</v>
      </c>
      <c r="F8" s="1">
        <f>C8*D8/1000</f>
        <v>880.32</v>
      </c>
      <c r="G8" s="1">
        <f>E8/F8</f>
        <v>0.9621501272264631</v>
      </c>
    </row>
    <row r="9" spans="1:7" ht="12.75">
      <c r="A9">
        <v>7</v>
      </c>
      <c r="B9" t="s">
        <v>8</v>
      </c>
      <c r="C9">
        <v>226</v>
      </c>
      <c r="D9">
        <v>3840</v>
      </c>
      <c r="E9">
        <v>850</v>
      </c>
      <c r="F9" s="1">
        <f>C9*D9/1000</f>
        <v>867.84</v>
      </c>
      <c r="G9" s="1">
        <f>E9/F9</f>
        <v>0.979443215339233</v>
      </c>
    </row>
    <row r="10" spans="1:7" ht="12.75">
      <c r="A10">
        <v>8</v>
      </c>
      <c r="B10" t="s">
        <v>7</v>
      </c>
      <c r="C10">
        <v>226</v>
      </c>
      <c r="D10">
        <v>3850</v>
      </c>
      <c r="E10">
        <v>845</v>
      </c>
      <c r="F10" s="1">
        <f>C10*D10/1000</f>
        <v>870.1</v>
      </c>
      <c r="G10" s="1">
        <f>E10/F10</f>
        <v>0.9711527410642454</v>
      </c>
    </row>
    <row r="11" spans="1:7" ht="12.75">
      <c r="A11">
        <v>9</v>
      </c>
      <c r="B11" t="s">
        <v>8</v>
      </c>
      <c r="C11">
        <v>226</v>
      </c>
      <c r="D11">
        <v>3800</v>
      </c>
      <c r="E11">
        <v>843</v>
      </c>
      <c r="F11" s="1">
        <f>C11*D11/1000</f>
        <v>858.8</v>
      </c>
      <c r="G11" s="1">
        <f>E11/F11</f>
        <v>0.9816022356776899</v>
      </c>
    </row>
    <row r="12" spans="1:7" ht="12.75">
      <c r="A12">
        <v>10</v>
      </c>
      <c r="B12" t="s">
        <v>7</v>
      </c>
      <c r="C12">
        <v>226</v>
      </c>
      <c r="D12">
        <v>3830</v>
      </c>
      <c r="E12">
        <v>838</v>
      </c>
      <c r="F12" s="1">
        <f>C12*D12/1000</f>
        <v>865.58</v>
      </c>
      <c r="G12" s="1">
        <f>E12/F12</f>
        <v>0.9681369717414912</v>
      </c>
    </row>
    <row r="14" spans="3:10" ht="12.75">
      <c r="C14" t="s">
        <v>9</v>
      </c>
      <c r="D14" t="s">
        <v>10</v>
      </c>
      <c r="E14" s="2" t="s">
        <v>11</v>
      </c>
      <c r="F14" s="2" t="s">
        <v>12</v>
      </c>
      <c r="G14" t="s">
        <v>13</v>
      </c>
      <c r="H14" t="s">
        <v>14</v>
      </c>
      <c r="I14" s="2" t="s">
        <v>15</v>
      </c>
      <c r="J14" s="2" t="s">
        <v>16</v>
      </c>
    </row>
    <row r="15" spans="1:10" ht="12.75">
      <c r="A15" t="s">
        <v>17</v>
      </c>
      <c r="C15" s="1">
        <f>(C12+C10+C8+C4+C3)/5</f>
        <v>224.8</v>
      </c>
      <c r="D15" s="1">
        <f>(D12+D10+D8+D4+D3)/5</f>
        <v>3888</v>
      </c>
      <c r="E15" s="2">
        <f>(E12+E10+E8+E4+E3)/5</f>
        <v>845.4</v>
      </c>
      <c r="F15" s="2">
        <f>(F12+F10+F8+F4+F3)/5</f>
        <v>873.984</v>
      </c>
      <c r="G15" s="1">
        <f>(G12+G10+G8+G4+G3)/5</f>
        <v>0.9673220535138078</v>
      </c>
      <c r="H15" s="1">
        <f>STDEV(D3,D4,D8,D10,D12)</f>
        <v>46.04345773288535</v>
      </c>
      <c r="I15" s="2">
        <f>STDEV(E3,E4,E8,E10,E12)</f>
        <v>5.856620185738529</v>
      </c>
      <c r="J15" s="2">
        <f>STDEV(F3,F4,F8,F10,F12)</f>
        <v>6.444957719023461</v>
      </c>
    </row>
    <row r="16" spans="1:10" ht="12.75">
      <c r="A16" t="s">
        <v>18</v>
      </c>
      <c r="C16" s="1">
        <f>(C11+C9+C7+C6+C5)/5</f>
        <v>224.8</v>
      </c>
      <c r="D16" s="1">
        <f>(D11+D9+D7+D6+D5)/5</f>
        <v>3842</v>
      </c>
      <c r="E16" s="2">
        <f>(E11+E9+E7+E6+E5)/5</f>
        <v>840.2</v>
      </c>
      <c r="F16" s="2">
        <f>(F11+F9+F7+F6+F5)/5</f>
        <v>863.6640000000001</v>
      </c>
      <c r="G16" s="1">
        <f>(G11+G9+G7+G6+G5)/5</f>
        <v>0.9728672801027006</v>
      </c>
      <c r="H16" s="1">
        <f>STDEV(D5,D6,D7,D9,D11)</f>
        <v>43.81780460041329</v>
      </c>
      <c r="I16" s="2">
        <f>STDEV(E5,E6,E7,E9,E11)</f>
        <v>7.791020472312982</v>
      </c>
      <c r="J16" s="2">
        <f>STDEV(F5,F6,F7,F9,F11)</f>
        <v>8.739501129927268</v>
      </c>
    </row>
  </sheetData>
  <sheetProtection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16"/>
  <sheetViews>
    <sheetView zoomScale="105" zoomScaleNormal="105" workbookViewId="0" topLeftCell="A1">
      <selection activeCell="F16" sqref="F16"/>
    </sheetView>
  </sheetViews>
  <sheetFormatPr defaultColWidth="12.57421875" defaultRowHeight="12.75"/>
  <cols>
    <col min="1" max="16384" width="11.57421875" style="0" customWidth="1"/>
  </cols>
  <sheetData>
    <row r="2" spans="1:7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</row>
    <row r="3" spans="1:7" ht="12.75">
      <c r="A3">
        <v>1</v>
      </c>
      <c r="B3" t="s">
        <v>8</v>
      </c>
      <c r="C3">
        <v>229</v>
      </c>
      <c r="D3">
        <v>1419</v>
      </c>
      <c r="E3">
        <v>306</v>
      </c>
      <c r="F3" s="1">
        <f>C3*D3/1000</f>
        <v>324.951</v>
      </c>
      <c r="G3" s="1">
        <f>E3/F3</f>
        <v>0.9416804379737252</v>
      </c>
    </row>
    <row r="4" spans="1:7" ht="12.75">
      <c r="A4">
        <v>2</v>
      </c>
      <c r="B4" t="s">
        <v>7</v>
      </c>
      <c r="C4">
        <v>229</v>
      </c>
      <c r="D4">
        <v>1340</v>
      </c>
      <c r="E4">
        <v>305.6</v>
      </c>
      <c r="F4" s="1">
        <f>C4*D4/1000</f>
        <v>306.86</v>
      </c>
      <c r="G4" s="1">
        <f>E4/F4</f>
        <v>0.9958938929805123</v>
      </c>
    </row>
    <row r="5" spans="1:7" ht="12.75">
      <c r="A5">
        <v>3</v>
      </c>
      <c r="B5" t="s">
        <v>8</v>
      </c>
      <c r="C5">
        <v>229</v>
      </c>
      <c r="D5">
        <v>1422</v>
      </c>
      <c r="E5">
        <v>306</v>
      </c>
      <c r="F5" s="1">
        <f>C5*D5/1000</f>
        <v>325.638</v>
      </c>
      <c r="G5" s="1">
        <f>E5/F5</f>
        <v>0.9396937703830635</v>
      </c>
    </row>
    <row r="6" spans="1:7" ht="12.75">
      <c r="A6">
        <v>4</v>
      </c>
      <c r="B6" t="s">
        <v>8</v>
      </c>
      <c r="C6">
        <v>229</v>
      </c>
      <c r="D6">
        <v>1421</v>
      </c>
      <c r="E6">
        <v>305.5</v>
      </c>
      <c r="F6" s="1">
        <f>C6*D6/1000</f>
        <v>325.409</v>
      </c>
      <c r="G6" s="1">
        <f>E6/F6</f>
        <v>0.938818532984644</v>
      </c>
    </row>
    <row r="7" spans="1:7" ht="12">
      <c r="A7">
        <v>5</v>
      </c>
      <c r="B7" t="s">
        <v>7</v>
      </c>
      <c r="C7">
        <v>229</v>
      </c>
      <c r="D7">
        <v>1341</v>
      </c>
      <c r="E7">
        <v>305.6</v>
      </c>
      <c r="F7" s="1">
        <f>C7*D7/1000</f>
        <v>307.089</v>
      </c>
      <c r="G7" s="1">
        <f>E7/F7</f>
        <v>0.9951512427993189</v>
      </c>
    </row>
    <row r="8" spans="1:7" ht="12">
      <c r="A8">
        <v>6</v>
      </c>
      <c r="B8" t="s">
        <v>7</v>
      </c>
      <c r="C8">
        <v>229</v>
      </c>
      <c r="D8">
        <v>1340</v>
      </c>
      <c r="E8">
        <v>305</v>
      </c>
      <c r="F8" s="1">
        <f>C8*D8/1000</f>
        <v>306.86</v>
      </c>
      <c r="G8" s="1">
        <f>E8/F8</f>
        <v>0.9939386039236133</v>
      </c>
    </row>
    <row r="9" spans="1:7" ht="12.75">
      <c r="A9">
        <v>7</v>
      </c>
      <c r="B9" t="s">
        <v>7</v>
      </c>
      <c r="C9">
        <v>229</v>
      </c>
      <c r="D9">
        <v>1340</v>
      </c>
      <c r="E9">
        <v>305</v>
      </c>
      <c r="F9" s="1">
        <f>C9*D9/1000</f>
        <v>306.86</v>
      </c>
      <c r="G9" s="1">
        <f>E9/F9</f>
        <v>0.9939386039236133</v>
      </c>
    </row>
    <row r="10" spans="1:7" ht="12.75">
      <c r="A10">
        <v>8</v>
      </c>
      <c r="B10" t="s">
        <v>7</v>
      </c>
      <c r="C10">
        <v>229</v>
      </c>
      <c r="D10">
        <v>1340</v>
      </c>
      <c r="E10">
        <v>305.3</v>
      </c>
      <c r="F10" s="1">
        <f>C10*D10/1000</f>
        <v>306.86</v>
      </c>
      <c r="G10" s="1">
        <f>E10/F10</f>
        <v>0.9949162484520628</v>
      </c>
    </row>
    <row r="11" spans="1:7" ht="12.75">
      <c r="A11">
        <v>9</v>
      </c>
      <c r="B11" t="s">
        <v>8</v>
      </c>
      <c r="C11">
        <v>229</v>
      </c>
      <c r="D11">
        <v>1420</v>
      </c>
      <c r="E11">
        <v>305.3</v>
      </c>
      <c r="F11" s="1">
        <f>C11*D11/1000</f>
        <v>325.18</v>
      </c>
      <c r="G11" s="1">
        <f>E11/F11</f>
        <v>0.9388646288209607</v>
      </c>
    </row>
    <row r="12" spans="1:7" ht="12.75">
      <c r="A12">
        <v>10</v>
      </c>
      <c r="B12" t="s">
        <v>8</v>
      </c>
      <c r="C12">
        <v>229</v>
      </c>
      <c r="D12">
        <v>1421</v>
      </c>
      <c r="E12">
        <v>305.3</v>
      </c>
      <c r="F12" s="1">
        <f>C12*D12/1000</f>
        <v>325.409</v>
      </c>
      <c r="G12" s="1">
        <f>E12/F12</f>
        <v>0.9382039218337539</v>
      </c>
    </row>
    <row r="14" spans="3:10" ht="12.75">
      <c r="C14" t="s">
        <v>9</v>
      </c>
      <c r="D14" t="s">
        <v>10</v>
      </c>
      <c r="E14" s="2" t="s">
        <v>11</v>
      </c>
      <c r="F14" s="2" t="s">
        <v>12</v>
      </c>
      <c r="G14" t="s">
        <v>13</v>
      </c>
      <c r="H14" t="s">
        <v>14</v>
      </c>
      <c r="I14" s="2" t="s">
        <v>15</v>
      </c>
      <c r="J14" s="2" t="s">
        <v>16</v>
      </c>
    </row>
    <row r="15" spans="1:10" ht="12.75">
      <c r="A15" t="s">
        <v>17</v>
      </c>
      <c r="C15" s="1">
        <f>(C4+C7+C8+C9+C10)/5</f>
        <v>229</v>
      </c>
      <c r="D15" s="1">
        <f>(D4+D7+D8+D9+D10)/5</f>
        <v>1340.2</v>
      </c>
      <c r="E15" s="2">
        <f>(E4+E7+E8+E9+E10)/5</f>
        <v>305.3</v>
      </c>
      <c r="F15" s="2">
        <f>(F4+F7+F8+F9+F10)/5</f>
        <v>306.9058</v>
      </c>
      <c r="G15" s="1">
        <f>(G4+G7+G8+G9+G10)/5</f>
        <v>0.9947677184158241</v>
      </c>
      <c r="H15" s="1">
        <f>STDEV(D4,D7,D8,D9,D10)</f>
        <v>0.4472135954999579</v>
      </c>
      <c r="I15" s="2">
        <f>STDEV(E4,E7,E8,E9,E10)</f>
        <v>0.30000000000001137</v>
      </c>
      <c r="J15" s="2">
        <f>STDEV(F4,F7,F8,F9,F10)</f>
        <v>0.10241191336948366</v>
      </c>
    </row>
    <row r="16" spans="1:10" ht="12.75">
      <c r="A16" t="s">
        <v>18</v>
      </c>
      <c r="C16" s="1">
        <f>(C3+C5+C6+C11+C12)/5</f>
        <v>229</v>
      </c>
      <c r="D16" s="1">
        <f>(D3+D5+D6+D11+D12)/5</f>
        <v>1420.6</v>
      </c>
      <c r="E16" s="2">
        <f>(E3+E5+E6+E11+E12)/5</f>
        <v>305.62</v>
      </c>
      <c r="F16" s="2">
        <f>(F3+F5+F6+F11+F12)/5</f>
        <v>325.3174</v>
      </c>
      <c r="G16" s="1">
        <f>(G3+G5+G6+G11+G12)/5</f>
        <v>0.9394522583992295</v>
      </c>
      <c r="H16" s="1">
        <f>STDEV(D3,D5,D6,D11,D12)</f>
        <v>1.140175425099138</v>
      </c>
      <c r="I16" s="2">
        <f>STDEV(E3,E5,E6,E11,E12)</f>
        <v>0.3563705936241041</v>
      </c>
      <c r="J16" s="2">
        <f>STDEV(F3,F5,F6,F11,F12)</f>
        <v>0.2611001723476855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16"/>
  <sheetViews>
    <sheetView zoomScale="105" zoomScaleNormal="105" workbookViewId="0" topLeftCell="A1">
      <selection activeCell="E15" sqref="E15"/>
    </sheetView>
  </sheetViews>
  <sheetFormatPr defaultColWidth="12.57421875" defaultRowHeight="12.75"/>
  <cols>
    <col min="1" max="16384" width="11.57421875" style="0" customWidth="1"/>
  </cols>
  <sheetData>
    <row r="2" spans="1:7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</row>
    <row r="3" spans="1:7" ht="12.75">
      <c r="A3">
        <v>1</v>
      </c>
      <c r="B3" t="s">
        <v>7</v>
      </c>
      <c r="C3">
        <v>228</v>
      </c>
      <c r="D3">
        <v>1109</v>
      </c>
      <c r="E3">
        <v>247.4</v>
      </c>
      <c r="F3" s="1">
        <f>C3*D3/1000</f>
        <v>252.852</v>
      </c>
      <c r="G3" s="1">
        <f>E3/F3</f>
        <v>0.9784379795295272</v>
      </c>
    </row>
    <row r="4" spans="1:7" ht="12.75">
      <c r="A4">
        <v>2</v>
      </c>
      <c r="B4" t="s">
        <v>7</v>
      </c>
      <c r="C4">
        <v>227</v>
      </c>
      <c r="D4">
        <v>1112</v>
      </c>
      <c r="E4">
        <v>247.2</v>
      </c>
      <c r="F4" s="1">
        <f>C4*D4/1000</f>
        <v>252.424</v>
      </c>
      <c r="G4" s="1">
        <f>E4/F4</f>
        <v>0.9793046619972744</v>
      </c>
    </row>
    <row r="5" spans="1:7" ht="12.75">
      <c r="A5">
        <v>3</v>
      </c>
      <c r="B5" t="s">
        <v>7</v>
      </c>
      <c r="C5">
        <v>227</v>
      </c>
      <c r="D5">
        <v>1110</v>
      </c>
      <c r="E5">
        <v>247.4</v>
      </c>
      <c r="F5" s="1">
        <f>C5*D5/1000</f>
        <v>251.97</v>
      </c>
      <c r="G5" s="1">
        <f>E5/F5</f>
        <v>0.9818629201889114</v>
      </c>
    </row>
    <row r="6" spans="1:7" ht="12.75">
      <c r="A6">
        <v>4</v>
      </c>
      <c r="B6" t="s">
        <v>8</v>
      </c>
      <c r="C6">
        <v>228</v>
      </c>
      <c r="D6">
        <v>1146</v>
      </c>
      <c r="E6">
        <v>246.3</v>
      </c>
      <c r="F6" s="1">
        <f>C6*D6/1000</f>
        <v>261.288</v>
      </c>
      <c r="G6" s="1">
        <f>E6/F6</f>
        <v>0.9426380086341508</v>
      </c>
    </row>
    <row r="7" spans="1:7" ht="12.75">
      <c r="A7">
        <v>5</v>
      </c>
      <c r="B7" t="s">
        <v>8</v>
      </c>
      <c r="C7">
        <v>228</v>
      </c>
      <c r="D7">
        <v>1147</v>
      </c>
      <c r="E7">
        <v>246.5</v>
      </c>
      <c r="F7" s="1">
        <f>C7*D7/1000</f>
        <v>261.516</v>
      </c>
      <c r="G7" s="1">
        <f>E7/F7</f>
        <v>0.9425809510699154</v>
      </c>
    </row>
    <row r="8" spans="1:7" ht="12.75">
      <c r="A8">
        <v>6</v>
      </c>
      <c r="B8" t="s">
        <v>7</v>
      </c>
      <c r="C8">
        <v>228</v>
      </c>
      <c r="D8">
        <v>1108</v>
      </c>
      <c r="E8">
        <v>244.3</v>
      </c>
      <c r="F8" s="1">
        <f>C8*D8/1000</f>
        <v>252.624</v>
      </c>
      <c r="G8" s="1">
        <f>E8/F8</f>
        <v>0.9670498448286783</v>
      </c>
    </row>
    <row r="9" spans="1:7" ht="12.75">
      <c r="A9">
        <v>7</v>
      </c>
      <c r="B9" t="s">
        <v>8</v>
      </c>
      <c r="C9">
        <v>228</v>
      </c>
      <c r="D9">
        <v>1138</v>
      </c>
      <c r="E9">
        <v>244</v>
      </c>
      <c r="F9" s="1">
        <f>C9*D9/1000</f>
        <v>259.464</v>
      </c>
      <c r="G9" s="1">
        <f>E9/F9</f>
        <v>0.9404002096629975</v>
      </c>
    </row>
    <row r="10" spans="1:7" ht="12.75">
      <c r="A10">
        <v>8</v>
      </c>
      <c r="B10" t="s">
        <v>8</v>
      </c>
      <c r="C10">
        <v>228</v>
      </c>
      <c r="D10">
        <v>1126</v>
      </c>
      <c r="E10">
        <v>243.5</v>
      </c>
      <c r="F10" s="1">
        <f>C10*D10/1000</f>
        <v>256.728</v>
      </c>
      <c r="G10" s="1">
        <f>E10/F10</f>
        <v>0.9484746502134555</v>
      </c>
    </row>
    <row r="11" spans="1:7" ht="12.75">
      <c r="A11">
        <v>9</v>
      </c>
      <c r="B11" t="s">
        <v>7</v>
      </c>
      <c r="C11">
        <v>228</v>
      </c>
      <c r="D11">
        <v>1090</v>
      </c>
      <c r="E11">
        <v>242</v>
      </c>
      <c r="F11" s="1">
        <f>C11*D11/1000</f>
        <v>248.52</v>
      </c>
      <c r="G11" s="1">
        <f>E11/F11</f>
        <v>0.9737646869467246</v>
      </c>
    </row>
    <row r="12" spans="1:7" ht="12.75">
      <c r="A12">
        <v>10</v>
      </c>
      <c r="B12" t="s">
        <v>8</v>
      </c>
      <c r="C12">
        <v>228</v>
      </c>
      <c r="D12">
        <v>1120</v>
      </c>
      <c r="E12">
        <v>240.7</v>
      </c>
      <c r="F12" s="1">
        <f>C12*D12/1000</f>
        <v>255.36</v>
      </c>
      <c r="G12" s="1">
        <f>E12/F12</f>
        <v>0.9425908521303257</v>
      </c>
    </row>
    <row r="14" spans="3:10" ht="12.75">
      <c r="C14" t="s">
        <v>9</v>
      </c>
      <c r="D14" t="s">
        <v>10</v>
      </c>
      <c r="E14" s="2" t="s">
        <v>11</v>
      </c>
      <c r="F14" s="2" t="s">
        <v>12</v>
      </c>
      <c r="G14" t="s">
        <v>13</v>
      </c>
      <c r="H14" t="s">
        <v>14</v>
      </c>
      <c r="I14" s="2" t="s">
        <v>15</v>
      </c>
      <c r="J14" s="2" t="s">
        <v>16</v>
      </c>
    </row>
    <row r="15" spans="1:10" ht="12.75">
      <c r="A15" t="s">
        <v>17</v>
      </c>
      <c r="C15" s="1">
        <f>(C3+C4+C5+C8+C11)/5</f>
        <v>227.6</v>
      </c>
      <c r="D15" s="1">
        <f>(D3+D4+D5+D8+D11)/5</f>
        <v>1105.8</v>
      </c>
      <c r="E15" s="2">
        <f>(E3+E4+E5+E8+E11)/5</f>
        <v>245.66</v>
      </c>
      <c r="F15" s="2">
        <f>(F3+F4+F5+F8+F11)/5</f>
        <v>251.67800000000003</v>
      </c>
      <c r="G15" s="1">
        <f>(G3+G4+G5+G8+G11)/5</f>
        <v>0.9760840186982233</v>
      </c>
      <c r="H15" s="1">
        <f>STDEV(D3,D4,D5,D8,D11)</f>
        <v>8.955445270895245</v>
      </c>
      <c r="I15" s="2">
        <f>STDEV(E3,E4,E5,E8,E11)</f>
        <v>2.4326939799325342</v>
      </c>
      <c r="J15" s="2">
        <f>STDEV(F3,F4,F5,F8,F11)</f>
        <v>1.7949885793508509</v>
      </c>
    </row>
    <row r="16" spans="1:10" ht="12.75">
      <c r="A16" t="s">
        <v>18</v>
      </c>
      <c r="C16" s="1">
        <f>(C6+C7+C9+C10+C12)/5</f>
        <v>228</v>
      </c>
      <c r="D16" s="1">
        <f>(D6+D7+D9+D10+D12)/5</f>
        <v>1135.4</v>
      </c>
      <c r="E16" s="2">
        <f>(E6+E7+E9+E10+E12)/5</f>
        <v>244.2</v>
      </c>
      <c r="F16" s="2">
        <f>(F6+F7+F9+F10+F12)/5</f>
        <v>258.87120000000004</v>
      </c>
      <c r="G16" s="1">
        <f>(G6+G7+G9+G10+G12)/5</f>
        <v>0.943336934342169</v>
      </c>
      <c r="H16" s="1">
        <f>STDEV(D6,D7,D9,D10,D12)</f>
        <v>12.033287165193059</v>
      </c>
      <c r="I16" s="2">
        <f>STDEV(E6,E7,E9,E10,E12)</f>
        <v>2.3706539182259463</v>
      </c>
      <c r="J16" s="2">
        <f>STDEV(F6,F7,F9,F10,F12)</f>
        <v>2.7435894736640183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16"/>
  <sheetViews>
    <sheetView zoomScale="105" zoomScaleNormal="105" workbookViewId="0" topLeftCell="A1">
      <selection activeCell="E16" sqref="E16"/>
    </sheetView>
  </sheetViews>
  <sheetFormatPr defaultColWidth="12.57421875" defaultRowHeight="12.75"/>
  <cols>
    <col min="1" max="16384" width="11.57421875" style="0" customWidth="1"/>
  </cols>
  <sheetData>
    <row r="2" spans="1:7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</row>
    <row r="3" spans="1:7" ht="12.75">
      <c r="A3">
        <v>1</v>
      </c>
      <c r="B3" t="s">
        <v>7</v>
      </c>
      <c r="C3">
        <v>229</v>
      </c>
      <c r="D3">
        <v>1120</v>
      </c>
      <c r="E3">
        <v>143</v>
      </c>
      <c r="F3" s="1">
        <f>C3*D3/1000</f>
        <v>256.48</v>
      </c>
      <c r="G3" s="1">
        <f>E3/F3</f>
        <v>0.5575483468496568</v>
      </c>
    </row>
    <row r="4" spans="1:7" ht="12.75">
      <c r="A4">
        <v>2</v>
      </c>
      <c r="B4" t="s">
        <v>8</v>
      </c>
      <c r="C4">
        <v>229</v>
      </c>
      <c r="D4">
        <v>775</v>
      </c>
      <c r="E4">
        <v>140</v>
      </c>
      <c r="F4" s="1">
        <f>C4*D4/1000</f>
        <v>177.475</v>
      </c>
      <c r="G4" s="1">
        <f>E4/F4</f>
        <v>0.7888434990843781</v>
      </c>
    </row>
    <row r="5" spans="1:7" ht="12.75">
      <c r="A5">
        <v>3</v>
      </c>
      <c r="B5" t="s">
        <v>8</v>
      </c>
      <c r="C5">
        <v>229</v>
      </c>
      <c r="D5">
        <v>760</v>
      </c>
      <c r="E5">
        <v>136</v>
      </c>
      <c r="F5" s="1">
        <f>C5*D5/1000</f>
        <v>174.04</v>
      </c>
      <c r="G5" s="1">
        <f>E5/F5</f>
        <v>0.7814295564238106</v>
      </c>
    </row>
    <row r="6" spans="1:7" ht="12.75">
      <c r="A6">
        <v>4</v>
      </c>
      <c r="B6" t="s">
        <v>7</v>
      </c>
      <c r="C6">
        <v>229</v>
      </c>
      <c r="D6">
        <v>1090</v>
      </c>
      <c r="E6">
        <v>135</v>
      </c>
      <c r="F6" s="1">
        <f>C6*D6/1000</f>
        <v>249.61</v>
      </c>
      <c r="G6" s="1">
        <f>E6/F6</f>
        <v>0.5408437161972677</v>
      </c>
    </row>
    <row r="7" spans="1:7" ht="12.75">
      <c r="A7">
        <v>5</v>
      </c>
      <c r="B7" t="s">
        <v>7</v>
      </c>
      <c r="C7">
        <v>229</v>
      </c>
      <c r="D7">
        <v>1100</v>
      </c>
      <c r="E7">
        <v>134</v>
      </c>
      <c r="F7" s="1">
        <f>C7*D7/1000</f>
        <v>251.9</v>
      </c>
      <c r="G7" s="1">
        <f>E7/F7</f>
        <v>0.5319571258435887</v>
      </c>
    </row>
    <row r="8" spans="1:7" ht="12.75">
      <c r="A8">
        <v>6</v>
      </c>
      <c r="B8" t="s">
        <v>8</v>
      </c>
      <c r="C8">
        <v>229</v>
      </c>
      <c r="D8">
        <v>750</v>
      </c>
      <c r="E8">
        <v>135</v>
      </c>
      <c r="F8" s="1">
        <f>C8*D8/1000</f>
        <v>171.75</v>
      </c>
      <c r="G8" s="1">
        <f>E8/F8</f>
        <v>0.7860262008733624</v>
      </c>
    </row>
    <row r="9" spans="1:7" ht="12.75">
      <c r="A9">
        <v>7</v>
      </c>
      <c r="B9" t="s">
        <v>7</v>
      </c>
      <c r="C9">
        <v>229</v>
      </c>
      <c r="D9">
        <v>1090</v>
      </c>
      <c r="E9">
        <v>131</v>
      </c>
      <c r="F9" s="1">
        <f>C9*D9/1000</f>
        <v>249.61</v>
      </c>
      <c r="G9" s="1">
        <f>E9/F9</f>
        <v>0.5248187171988301</v>
      </c>
    </row>
    <row r="10" spans="1:7" ht="12.75">
      <c r="A10">
        <v>8</v>
      </c>
      <c r="B10" t="s">
        <v>7</v>
      </c>
      <c r="C10">
        <v>229</v>
      </c>
      <c r="D10">
        <v>1084</v>
      </c>
      <c r="E10">
        <v>131</v>
      </c>
      <c r="F10" s="1">
        <f>C10*D10/1000</f>
        <v>248.236</v>
      </c>
      <c r="G10" s="1">
        <f>E10/F10</f>
        <v>0.5277236178475322</v>
      </c>
    </row>
    <row r="11" spans="1:7" ht="12.75">
      <c r="A11">
        <v>9</v>
      </c>
      <c r="B11" t="s">
        <v>8</v>
      </c>
      <c r="C11">
        <v>229</v>
      </c>
      <c r="D11">
        <v>735</v>
      </c>
      <c r="E11">
        <v>129</v>
      </c>
      <c r="F11" s="1">
        <f>C11*D11/1000</f>
        <v>168.315</v>
      </c>
      <c r="G11" s="1">
        <f>E11/F11</f>
        <v>0.766420105159968</v>
      </c>
    </row>
    <row r="12" spans="1:7" ht="12.75">
      <c r="A12">
        <v>10</v>
      </c>
      <c r="B12" t="s">
        <v>8</v>
      </c>
      <c r="C12">
        <v>229</v>
      </c>
      <c r="D12">
        <v>730</v>
      </c>
      <c r="E12">
        <v>129</v>
      </c>
      <c r="F12" s="1">
        <f>C12*D12/1000</f>
        <v>167.17</v>
      </c>
      <c r="G12" s="1">
        <f>E12/F12</f>
        <v>0.7716695579350362</v>
      </c>
    </row>
    <row r="14" spans="3:10" ht="12.75">
      <c r="C14" t="s">
        <v>9</v>
      </c>
      <c r="D14" t="s">
        <v>10</v>
      </c>
      <c r="E14" s="2" t="s">
        <v>11</v>
      </c>
      <c r="F14" s="2" t="s">
        <v>12</v>
      </c>
      <c r="G14" t="s">
        <v>13</v>
      </c>
      <c r="H14" t="s">
        <v>14</v>
      </c>
      <c r="I14" s="2" t="s">
        <v>15</v>
      </c>
      <c r="J14" s="2" t="s">
        <v>16</v>
      </c>
    </row>
    <row r="15" spans="1:10" ht="12">
      <c r="A15" t="s">
        <v>17</v>
      </c>
      <c r="C15" s="1">
        <f>(C3+C6+C7+C9+C10)/5</f>
        <v>229</v>
      </c>
      <c r="D15" s="1">
        <f>(D3+D6+D7+D9+D10)/5</f>
        <v>1096.8</v>
      </c>
      <c r="E15" s="1">
        <f>(E3+E6+E7+E9+E10)/5</f>
        <v>134.8</v>
      </c>
      <c r="F15" s="1">
        <f>(F3+F6+F7+F9+F10)/5</f>
        <v>251.1672</v>
      </c>
      <c r="G15" s="1">
        <f>(G3+G6+G7+G9+G10)/5</f>
        <v>0.5365783047873751</v>
      </c>
      <c r="H15" s="1">
        <f>STDEV(D3,D6,D7,D9,D10)</f>
        <v>14.184498581197715</v>
      </c>
      <c r="I15" s="1">
        <f>STDEV(E3,E6,E7,E9,E10)</f>
        <v>4.919349550499537</v>
      </c>
      <c r="J15" s="1">
        <f>STDEV(F3,F6,F7,F9,F10)</f>
        <v>3.2482501750942836</v>
      </c>
    </row>
    <row r="16" spans="1:10" ht="12">
      <c r="A16" t="s">
        <v>18</v>
      </c>
      <c r="C16" s="1">
        <f>(C4+C5+C8+C11+C12)/5</f>
        <v>229</v>
      </c>
      <c r="D16" s="1">
        <f>(D4+D5+D8+D11+D12)/5</f>
        <v>750</v>
      </c>
      <c r="E16" s="1">
        <f>(E4+E5+E8+E11+E12)/5</f>
        <v>133.8</v>
      </c>
      <c r="F16" s="1">
        <f>(F4+F5+F8+F11+F12)/5</f>
        <v>171.74999999999997</v>
      </c>
      <c r="G16" s="1">
        <f>(G4+G5+G8+G11+G12)/5</f>
        <v>0.778877783895311</v>
      </c>
      <c r="H16" s="1">
        <f>STDEV(D4,D5,D8,D11,D12)</f>
        <v>18.371173070873837</v>
      </c>
      <c r="I16" s="1">
        <f>STDEV(E4,E5,E8,E11,E12)</f>
        <v>4.764451699828638</v>
      </c>
      <c r="J16" s="1">
        <f>STDEV(F4,F5,F8,F11,F12)</f>
        <v>4.206998633230109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J16"/>
  <sheetViews>
    <sheetView tabSelected="1" zoomScale="105" zoomScaleNormal="105" workbookViewId="0" topLeftCell="A1">
      <selection activeCell="E12" sqref="E12"/>
    </sheetView>
  </sheetViews>
  <sheetFormatPr defaultColWidth="12.57421875" defaultRowHeight="12.75"/>
  <cols>
    <col min="1" max="16384" width="11.57421875" style="0" customWidth="1"/>
  </cols>
  <sheetData>
    <row r="2" spans="1:7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</row>
    <row r="3" spans="1:7" ht="12.75">
      <c r="A3">
        <v>1</v>
      </c>
      <c r="B3" t="s">
        <v>7</v>
      </c>
      <c r="C3">
        <v>231</v>
      </c>
      <c r="D3">
        <v>717</v>
      </c>
      <c r="E3">
        <v>133.4</v>
      </c>
      <c r="F3" s="1">
        <f>C3*D3/1000</f>
        <v>165.627</v>
      </c>
      <c r="G3" s="1">
        <f>E3/F3</f>
        <v>0.8054242363865795</v>
      </c>
    </row>
    <row r="4" spans="1:7" ht="12.75">
      <c r="A4">
        <v>2</v>
      </c>
      <c r="B4" t="s">
        <v>7</v>
      </c>
      <c r="C4">
        <v>231</v>
      </c>
      <c r="D4">
        <v>718</v>
      </c>
      <c r="E4">
        <v>133.1</v>
      </c>
      <c r="F4" s="1">
        <f>C4*D4/1000</f>
        <v>165.858</v>
      </c>
      <c r="G4" s="1">
        <f>E4/F4</f>
        <v>0.8024936994296326</v>
      </c>
    </row>
    <row r="5" spans="1:7" ht="12.75">
      <c r="A5">
        <v>3</v>
      </c>
      <c r="B5" t="s">
        <v>7</v>
      </c>
      <c r="C5">
        <v>231</v>
      </c>
      <c r="D5">
        <v>716</v>
      </c>
      <c r="E5">
        <v>133.3</v>
      </c>
      <c r="F5" s="1">
        <f>C5*D5/1000</f>
        <v>165.396</v>
      </c>
      <c r="G5" s="1">
        <f>E5/F5</f>
        <v>0.80594452102832</v>
      </c>
    </row>
    <row r="6" spans="1:7" ht="12.75">
      <c r="A6">
        <v>4</v>
      </c>
      <c r="B6" t="s">
        <v>8</v>
      </c>
      <c r="C6">
        <v>231</v>
      </c>
      <c r="D6">
        <v>789</v>
      </c>
      <c r="E6">
        <v>133.8</v>
      </c>
      <c r="F6" s="1">
        <f>C6*D6/1000</f>
        <v>182.259</v>
      </c>
      <c r="G6" s="1">
        <f>E6/F6</f>
        <v>0.7341201257551069</v>
      </c>
    </row>
    <row r="7" spans="1:7" ht="12.75">
      <c r="A7">
        <v>5</v>
      </c>
      <c r="B7" t="s">
        <v>8</v>
      </c>
      <c r="C7">
        <v>231</v>
      </c>
      <c r="D7">
        <v>789</v>
      </c>
      <c r="E7">
        <v>133.5</v>
      </c>
      <c r="F7" s="1">
        <f>C7*D7/1000</f>
        <v>182.259</v>
      </c>
      <c r="G7" s="1">
        <f>E7/F7</f>
        <v>0.7324741165045348</v>
      </c>
    </row>
    <row r="8" spans="1:7" ht="12.75">
      <c r="A8">
        <v>6</v>
      </c>
      <c r="B8" t="s">
        <v>8</v>
      </c>
      <c r="C8">
        <v>231</v>
      </c>
      <c r="D8">
        <v>789</v>
      </c>
      <c r="E8">
        <v>133.6</v>
      </c>
      <c r="F8" s="1">
        <f>C8*D8/1000</f>
        <v>182.259</v>
      </c>
      <c r="G8" s="1">
        <f>E8/F8</f>
        <v>0.7330227862547254</v>
      </c>
    </row>
    <row r="9" spans="1:7" ht="12.75">
      <c r="A9">
        <v>7</v>
      </c>
      <c r="B9" t="s">
        <v>8</v>
      </c>
      <c r="C9">
        <v>231</v>
      </c>
      <c r="D9">
        <v>788</v>
      </c>
      <c r="E9">
        <v>133.5</v>
      </c>
      <c r="F9" s="1">
        <f>C9*D9/1000</f>
        <v>182.028</v>
      </c>
      <c r="G9" s="1">
        <f>E9/F9</f>
        <v>0.7334036521853781</v>
      </c>
    </row>
    <row r="10" spans="1:7" ht="12.75">
      <c r="A10">
        <v>8</v>
      </c>
      <c r="B10" t="s">
        <v>8</v>
      </c>
      <c r="C10">
        <v>231</v>
      </c>
      <c r="D10">
        <v>789</v>
      </c>
      <c r="E10">
        <v>133.5</v>
      </c>
      <c r="F10" s="1">
        <f>C10*D10/1000</f>
        <v>182.259</v>
      </c>
      <c r="G10" s="1">
        <f>E10/F10</f>
        <v>0.7324741165045348</v>
      </c>
    </row>
    <row r="11" spans="1:7" ht="12.75">
      <c r="A11">
        <v>9</v>
      </c>
      <c r="B11" t="s">
        <v>7</v>
      </c>
      <c r="C11">
        <v>231</v>
      </c>
      <c r="D11">
        <v>716</v>
      </c>
      <c r="E11">
        <v>133.3</v>
      </c>
      <c r="F11" s="1">
        <f>C11*D11/1000</f>
        <v>165.396</v>
      </c>
      <c r="G11" s="1">
        <f>E11/F11</f>
        <v>0.80594452102832</v>
      </c>
    </row>
    <row r="12" spans="1:7" ht="12.75">
      <c r="A12">
        <v>10</v>
      </c>
      <c r="B12" t="s">
        <v>7</v>
      </c>
      <c r="C12">
        <v>231</v>
      </c>
      <c r="D12">
        <v>718</v>
      </c>
      <c r="E12">
        <v>133.3</v>
      </c>
      <c r="F12" s="1">
        <f>C12*D12/1000</f>
        <v>165.858</v>
      </c>
      <c r="G12" s="1">
        <f>E12/F12</f>
        <v>0.8036995502176562</v>
      </c>
    </row>
    <row r="14" spans="3:10" ht="12.75">
      <c r="C14" t="s">
        <v>9</v>
      </c>
      <c r="D14" t="s">
        <v>10</v>
      </c>
      <c r="E14" s="2" t="s">
        <v>11</v>
      </c>
      <c r="F14" s="2" t="s">
        <v>12</v>
      </c>
      <c r="G14" t="s">
        <v>13</v>
      </c>
      <c r="H14" t="s">
        <v>14</v>
      </c>
      <c r="I14" s="2" t="s">
        <v>15</v>
      </c>
      <c r="J14" s="2" t="s">
        <v>16</v>
      </c>
    </row>
    <row r="15" spans="1:10" ht="12.75">
      <c r="A15" t="s">
        <v>17</v>
      </c>
      <c r="C15" s="1">
        <f>(C3+C4+C5+C11+C12)/5</f>
        <v>231</v>
      </c>
      <c r="D15" s="1">
        <f>(D3+D4+D5+D11+D12)/5</f>
        <v>717</v>
      </c>
      <c r="E15" s="2">
        <f>(E3+E4+E5+E11+E12)/5</f>
        <v>133.28000000000003</v>
      </c>
      <c r="F15" s="2">
        <f>(F3+F4+F5+F11+F12)/5</f>
        <v>165.627</v>
      </c>
      <c r="G15" s="1">
        <f>(G3+G4+G5+G11+G12)/5</f>
        <v>0.8047013056181017</v>
      </c>
      <c r="H15" s="1">
        <f>STDEV(D3,D4,D5,D11,D12)</f>
        <v>1</v>
      </c>
      <c r="I15" s="2">
        <f>STDEV(E3,E4,E5,E11,E12)</f>
        <v>0.10954451150103867</v>
      </c>
      <c r="J15" s="2">
        <f>STDEV(F3,F4,F5,F11,F12)</f>
        <v>0.23100000000000875</v>
      </c>
    </row>
    <row r="16" spans="1:10" ht="12.75">
      <c r="A16" t="s">
        <v>18</v>
      </c>
      <c r="C16" s="1">
        <f>(C6+C7+C8+C9+C10)/5</f>
        <v>231</v>
      </c>
      <c r="D16" s="1">
        <f>(D6+D7+D8+D9+D10)/5</f>
        <v>788.8</v>
      </c>
      <c r="E16" s="2">
        <f>(E6+E7+E8+E9+E10)/5</f>
        <v>133.57999999999998</v>
      </c>
      <c r="F16" s="2">
        <f>(F6+F7+F8+F9+F10)/5</f>
        <v>182.2128</v>
      </c>
      <c r="G16" s="1">
        <f>(G6+G7+G8+G9+G10)/5</f>
        <v>0.7330989594408559</v>
      </c>
      <c r="H16" s="1">
        <f>STDEV(D6,D7,D8,D9,D10)</f>
        <v>0.4472135954999579</v>
      </c>
      <c r="I16" s="2">
        <f>STDEV(E6,E7,E8,E9,E10)</f>
        <v>0.13038404810405754</v>
      </c>
      <c r="J16" s="2">
        <f>STDEV(F6,F7,F8,F9,F10)</f>
        <v>0.10330634056048783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 van der Steen</dc:creator>
  <cp:keywords/>
  <dc:description/>
  <cp:lastModifiedBy/>
  <dcterms:created xsi:type="dcterms:W3CDTF">2008-02-13T19:58:33Z</dcterms:created>
  <cp:category/>
  <cp:version/>
  <cp:contentType/>
  <cp:contentStatus/>
</cp:coreProperties>
</file>