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1"/>
  </bookViews>
  <sheets>
    <sheet name="meting_tab1" sheetId="1" r:id="rId1"/>
    <sheet name="berekening_tab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<sst xmlns="http://schemas.openxmlformats.org/spreadsheetml/2006/main" count="36" uniqueCount="17">
  <si>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</si>
  <si>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</si>
  <si>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</si>
  <si>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</si>
  <si>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</si>
  <si>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</si>
  <si>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</si>
  <si>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</si>
  <si>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</si>
  <si>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</si>
  <si>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</si>
  <si>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</si>
  <si>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</si>
  <si>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</si>
  <si>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</si>
  <si>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</si>
  <si>
    <t>I_v_berekend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</si>
</sst>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GENERAL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meting_tab1!$L$25</c:f>
              <c:numCache/>
            </c:numRef>
          </c:xVal>
          <c:yVal>
            <c:numRef>
              <c:f>meting_tab1!$Q$25</c:f>
              <c:numCache/>
            </c:numRef>
          </c:yVal>
          <c:smooth val="1"/>
        </c:ser>
        <c:axId val="11528514"/>
        <c:axId val="36647763"/>
      </c:scatterChart>
      <c:valAx>
        <c:axId val="1152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47763"/>
        <c:crosses val="autoZero"/>
        <c:crossBetween val="midCat"/>
        <c:dispUnits/>
      </c:valAx>
      <c:valAx>
        <c:axId val="36647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52851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meting_tab1!$L$25</c:f>
              <c:numCache/>
            </c:numRef>
          </c:xVal>
          <c:yVal>
            <c:numRef>
              <c:f>meting_tab1!$Q$25</c:f>
              <c:numCache/>
            </c:numRef>
          </c:yVal>
          <c:smooth val="1"/>
        </c:ser>
        <c:axId val="61394412"/>
        <c:axId val="15678797"/>
      </c:scatterChart>
      <c:valAx>
        <c:axId val="6139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678797"/>
        <c:crosses val="autoZero"/>
        <c:crossBetween val="midCat"/>
        <c:dispUnits/>
      </c:valAx>
      <c:valAx>
        <c:axId val="15678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39441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1475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142875</xdr:rowOff>
    </xdr:from>
    <xdr:to>
      <xdr:col>17</xdr:col>
      <xdr:colOff>314325</xdr:colOff>
      <xdr:row>43</xdr:row>
      <xdr:rowOff>142875</xdr:rowOff>
    </xdr:to>
    <xdr:graphicFrame>
      <xdr:nvGraphicFramePr>
        <xdr:cNvPr id="1" name="Chart 2"/>
        <xdr:cNvGraphicFramePr/>
      </xdr:nvGraphicFramePr>
      <xdr:xfrm>
        <a:off x="9696450" y="3724275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G4" sqref="G4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1007</v>
      </c>
      <c r="G3" s="1">
        <f>F3*D3</f>
        <v>24.07678295860212</v>
      </c>
      <c r="H3" s="3">
        <f>SUM(G3:G21)</f>
        <v>226.95712445422362</v>
      </c>
      <c r="I3" s="3">
        <v>4.3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75.37239324726912</v>
      </c>
      <c r="F4">
        <v>759</v>
      </c>
      <c r="G4" s="1">
        <f>F4*D4</f>
        <v>54.303631087214995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49.95034756703078</v>
      </c>
      <c r="F5">
        <v>503</v>
      </c>
      <c r="G5" s="1">
        <f>F5*D5</f>
        <v>59.67523821271072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25.22343594836147</v>
      </c>
      <c r="F6">
        <v>254</v>
      </c>
      <c r="G6" s="1">
        <f>F6*D6</f>
        <v>41.86633520992992</v>
      </c>
      <c r="I6" s="3">
        <f>H3/I3</f>
        <v>52.78072661726131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11.320754716981131</v>
      </c>
      <c r="F7">
        <v>114</v>
      </c>
      <c r="G7" s="1">
        <f>F7*D7</f>
        <v>23.91299304614105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5.759682224428997</v>
      </c>
      <c r="F8">
        <v>58</v>
      </c>
      <c r="G8" s="1">
        <f>F8*D8</f>
        <v>14.679897358131297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2.284011916583913</v>
      </c>
      <c r="F9">
        <v>23</v>
      </c>
      <c r="G9" s="1">
        <f>F9*D9</f>
        <v>6.773822084638591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0.49652432969215493</v>
      </c>
      <c r="F10">
        <v>5</v>
      </c>
      <c r="G10" s="1">
        <f>F10*D10</f>
        <v>1.66842449685492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0</v>
      </c>
      <c r="F11">
        <v>0</v>
      </c>
      <c r="G11" s="1">
        <f>F11*D11</f>
        <v>0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0</v>
      </c>
      <c r="F12">
        <v>0</v>
      </c>
      <c r="G12" s="1">
        <f>F12*D12</f>
        <v>0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0</v>
      </c>
      <c r="F13"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0</v>
      </c>
      <c r="F14"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0</v>
      </c>
      <c r="F15"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0</v>
      </c>
      <c r="F16"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0</v>
      </c>
      <c r="F17"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0</v>
      </c>
      <c r="F18"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0</v>
      </c>
      <c r="F19"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0</v>
      </c>
      <c r="F20"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f>100*F21/$F$3</f>
        <v>0</v>
      </c>
      <c r="F21"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D18" sqref="D18"/>
    </sheetView>
  </sheetViews>
  <sheetFormatPr defaultColWidth="10.00390625" defaultRowHeight="12.75"/>
  <cols>
    <col min="1" max="5" width="10.25390625" style="0" customWidth="1"/>
    <col min="6" max="6" width="11.875" style="0" customWidth="1"/>
    <col min="7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16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0.05375352131695916</v>
      </c>
      <c r="E3" s="1">
        <v>100</v>
      </c>
      <c r="F3">
        <v>481</v>
      </c>
      <c r="G3" s="1">
        <f>F3*D3</f>
        <v>25.855443753457354</v>
      </c>
      <c r="H3" s="3">
        <f>SUM(G3:G21)</f>
        <v>239.8588191107736</v>
      </c>
      <c r="I3" s="3">
        <v>3</v>
      </c>
    </row>
    <row r="4" spans="1:7" ht="12.75">
      <c r="A4">
        <v>7.5</v>
      </c>
      <c r="B4" s="1">
        <f>A4/360*2*PI()</f>
        <v>0.1308996938995747</v>
      </c>
      <c r="C4" s="1">
        <f>2*PI()*(1-COS(B4))</f>
        <v>0.05375352131695916</v>
      </c>
      <c r="D4" s="2">
        <f>C5-C4</f>
        <v>0.16034082629785174</v>
      </c>
      <c r="E4" s="1">
        <v>75.37239324726912</v>
      </c>
      <c r="F4" s="4">
        <f>E4*$F$3/100</f>
        <v>362.5412115193644</v>
      </c>
      <c r="G4" s="1">
        <f>F4*D4</f>
        <v>58.13015742203913</v>
      </c>
    </row>
    <row r="5" spans="1:9" ht="12.75">
      <c r="A5">
        <v>15</v>
      </c>
      <c r="B5" s="1">
        <f>A5/360*2*PI()</f>
        <v>0.2617993877991494</v>
      </c>
      <c r="C5" s="1">
        <f>2*PI()*(1-COS(B5))</f>
        <v>0.2140943476148109</v>
      </c>
      <c r="D5" s="2">
        <f>C6-C5</f>
        <v>0.26418465528591367</v>
      </c>
      <c r="E5" s="1">
        <v>49.95034756703078</v>
      </c>
      <c r="F5" s="4">
        <f>E5*$F$3/100</f>
        <v>240.26117179741806</v>
      </c>
      <c r="G5" s="1">
        <f>F5*D5</f>
        <v>63.47331484989057</v>
      </c>
      <c r="I5" t="s">
        <v>14</v>
      </c>
    </row>
    <row r="6" spans="1:10" ht="12.75">
      <c r="A6">
        <v>22.5</v>
      </c>
      <c r="B6" s="1">
        <f>A6/360*2*PI()</f>
        <v>0.39269908169872414</v>
      </c>
      <c r="C6" s="1">
        <f>2*PI()*(1-COS(B6))</f>
        <v>0.47827900290072456</v>
      </c>
      <c r="D6" s="2">
        <f>C7-C6</f>
        <v>0.36350821157620794</v>
      </c>
      <c r="E6" s="1">
        <v>25.22343594836147</v>
      </c>
      <c r="F6" s="4">
        <f>E6*$F$3/100</f>
        <v>121.32472691161867</v>
      </c>
      <c r="G6" s="1">
        <f>F6*D6</f>
        <v>44.10253449961433</v>
      </c>
      <c r="I6" s="3">
        <f>H3/I3</f>
        <v>79.9529397035912</v>
      </c>
      <c r="J6" t="s">
        <v>15</v>
      </c>
    </row>
    <row r="7" spans="1:7" ht="12.75">
      <c r="A7">
        <v>30</v>
      </c>
      <c r="B7" s="1">
        <f>A7/360*2*PI()</f>
        <v>0.5235987755982988</v>
      </c>
      <c r="C7" s="1">
        <f>2*PI()*(1-COS(B7))</f>
        <v>0.8417872144769325</v>
      </c>
      <c r="D7" s="2">
        <f>C8-C7</f>
        <v>0.45661204158291846</v>
      </c>
      <c r="E7" s="1">
        <v>11.320754716981131</v>
      </c>
      <c r="F7" s="4">
        <f>E7*$F$3/100</f>
        <v>54.45283018867924</v>
      </c>
      <c r="G7" s="1">
        <f>F7*D7</f>
        <v>24.863817962420804</v>
      </c>
    </row>
    <row r="8" spans="1:7" ht="12.75">
      <c r="A8">
        <v>37.5</v>
      </c>
      <c r="B8" s="1">
        <f>A8/360*2*PI()</f>
        <v>0.6544984694978736</v>
      </c>
      <c r="C8" s="1">
        <f>2*PI()*(1-COS(B8))</f>
        <v>1.298399256059851</v>
      </c>
      <c r="D8" s="2">
        <f>C9-C8</f>
        <v>0.541903112961369</v>
      </c>
      <c r="E8" s="1">
        <v>5.759682224428997</v>
      </c>
      <c r="F8" s="4">
        <f>E8*$F$3/100</f>
        <v>27.704071499503474</v>
      </c>
      <c r="G8" s="1">
        <f>F8*D8</f>
        <v>15.012922587285273</v>
      </c>
    </row>
    <row r="9" spans="1:7" ht="12">
      <c r="A9">
        <v>45</v>
      </c>
      <c r="B9" s="1">
        <f>A9/360*2*PI()</f>
        <v>0.7853981633974483</v>
      </c>
      <c r="C9" s="1">
        <f>2*PI()*(1-COS(B9))</f>
        <v>1.84030236902122</v>
      </c>
      <c r="D9" s="2">
        <f>C10-C9</f>
        <v>0.6179220718331238</v>
      </c>
      <c r="E9" s="1">
        <v>2.284011916583913</v>
      </c>
      <c r="F9" s="4">
        <f>E9*$F$3/100</f>
        <v>10.986097318768621</v>
      </c>
      <c r="G9" s="1">
        <f>F9*D9</f>
        <v>6.788552016573832</v>
      </c>
    </row>
    <row r="10" spans="1:7" ht="12">
      <c r="A10">
        <v>52.5</v>
      </c>
      <c r="B10" s="1">
        <f>A10/360*2*PI()</f>
        <v>0.9162978572970231</v>
      </c>
      <c r="C10" s="1">
        <f>2*PI()*(1-COS(B10))</f>
        <v>2.4582244408543437</v>
      </c>
      <c r="D10" s="2">
        <f>C11-C10</f>
        <v>0.6833682127354486</v>
      </c>
      <c r="E10" s="1">
        <v>0.49652432969215493</v>
      </c>
      <c r="F10" s="4">
        <f>E10*$F$3/100</f>
        <v>2.388282025819265</v>
      </c>
      <c r="G10" s="1">
        <f>F10*D10</f>
        <v>1.6320760194923076</v>
      </c>
    </row>
    <row r="11" spans="1:7" ht="12">
      <c r="A11">
        <v>60</v>
      </c>
      <c r="B11" s="1">
        <f>A11/360*2*PI()</f>
        <v>1.0471975511965976</v>
      </c>
      <c r="C11" s="1">
        <f>2*PI()*(1-COS(B11))</f>
        <v>3.1415926535897922</v>
      </c>
      <c r="D11" s="2">
        <f>C12-C11</f>
        <v>0.7371217340524088</v>
      </c>
      <c r="E11" s="1">
        <v>0</v>
      </c>
      <c r="F11" s="4">
        <f>E11*$F$3/100</f>
        <v>0</v>
      </c>
      <c r="G11" s="1">
        <f>F11*D11</f>
        <v>0</v>
      </c>
    </row>
    <row r="12" spans="1:7" ht="12">
      <c r="A12">
        <v>67.5</v>
      </c>
      <c r="B12" s="1">
        <f>A12/360*2*PI()</f>
        <v>1.1780972450961724</v>
      </c>
      <c r="C12" s="1">
        <f>2*PI()*(1-COS(B12))</f>
        <v>3.878714387642201</v>
      </c>
      <c r="D12" s="2">
        <f>C13-C12</f>
        <v>0.778262898130976</v>
      </c>
      <c r="E12" s="1">
        <v>0</v>
      </c>
      <c r="F12" s="4">
        <f>E12*$F$3/100</f>
        <v>0</v>
      </c>
      <c r="G12" s="1">
        <f>F12*D12</f>
        <v>0</v>
      </c>
    </row>
    <row r="13" spans="1:7" ht="12">
      <c r="A13">
        <v>75</v>
      </c>
      <c r="B13" s="1">
        <f>A13/360*2*PI()</f>
        <v>1.3089969389957472</v>
      </c>
      <c r="C13" s="1">
        <f>2*PI()*(1-COS(B13))</f>
        <v>4.656977285773177</v>
      </c>
      <c r="D13" s="2">
        <f>C14-C13</f>
        <v>0.8060877682472825</v>
      </c>
      <c r="E13" s="1">
        <v>0</v>
      </c>
      <c r="F13" s="4">
        <f>E13*$F$3/100</f>
        <v>0</v>
      </c>
      <c r="G13" s="1">
        <f>F13*D13</f>
        <v>0</v>
      </c>
    </row>
    <row r="14" spans="1:7" ht="12">
      <c r="A14">
        <v>82.5</v>
      </c>
      <c r="B14" s="1">
        <f>A14/360*2*PI()</f>
        <v>1.4398966328953218</v>
      </c>
      <c r="C14" s="1">
        <f>2*PI()*(1-COS(B14))</f>
        <v>5.4630650540204595</v>
      </c>
      <c r="D14" s="2">
        <f>C15-C14</f>
        <v>0.8201202531591258</v>
      </c>
      <c r="E14" s="1">
        <v>0</v>
      </c>
      <c r="F14" s="4">
        <f>E14*$F$3/100</f>
        <v>0</v>
      </c>
      <c r="G14" s="1">
        <f>F14*D14</f>
        <v>0</v>
      </c>
    </row>
    <row r="15" spans="1:7" ht="12">
      <c r="A15">
        <v>90</v>
      </c>
      <c r="B15" s="1">
        <f>A15/360*2*PI()</f>
        <v>1.5707963267948966</v>
      </c>
      <c r="C15" s="1">
        <f>2*PI()*(1-COS(B15))</f>
        <v>6.283185307179585</v>
      </c>
      <c r="D15" s="2">
        <f>C16-C15</f>
        <v>-6.283185307179585</v>
      </c>
      <c r="E15" s="1">
        <v>0</v>
      </c>
      <c r="F15" s="4">
        <f>E15*$F$3/100</f>
        <v>0</v>
      </c>
      <c r="G15" s="1">
        <f>F15*D15</f>
        <v>0</v>
      </c>
    </row>
    <row r="16" spans="2:7" ht="12">
      <c r="B16" s="1"/>
      <c r="C16" s="1"/>
      <c r="D16" s="2"/>
      <c r="E16" s="1"/>
      <c r="G16" s="1"/>
    </row>
    <row r="17" spans="2:7" ht="12">
      <c r="B17" s="1"/>
      <c r="C17" s="1"/>
      <c r="D17" s="2"/>
      <c r="E17" s="1"/>
      <c r="G17" s="1"/>
    </row>
    <row r="18" spans="2:7" ht="12">
      <c r="B18" s="1"/>
      <c r="C18" s="1"/>
      <c r="D18" s="2"/>
      <c r="E18" s="1"/>
      <c r="G18" s="1"/>
    </row>
    <row r="19" spans="2:7" ht="12">
      <c r="B19" s="1"/>
      <c r="C19" s="1"/>
      <c r="D19" s="2"/>
      <c r="E19" s="1"/>
      <c r="G19" s="1"/>
    </row>
    <row r="20" spans="2:7" ht="12">
      <c r="B20" s="1"/>
      <c r="C20" s="1"/>
      <c r="D20" s="2"/>
      <c r="E20" s="1"/>
      <c r="G20" s="1"/>
    </row>
    <row r="21" spans="2:7" ht="12">
      <c r="B21" s="1"/>
      <c r="C21" s="1"/>
      <c r="D21" s="2"/>
      <c r="E21" s="1"/>
      <c r="G21" s="1"/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2007-08-10T22:06:11Z</dcterms:created>
  <dcterms:modified xsi:type="dcterms:W3CDTF">1601-01-01T22:00:00Z</dcterms:modified>
  <cp:category/>
  <cp:version/>
  <cp:contentType/>
  <cp:contentStatus/>
  <cp:revision>1</cp:revision>
</cp:coreProperties>
</file>